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60" windowHeight="4114" firstSheet="8" activeTab="9"/>
  </bookViews>
  <sheets>
    <sheet name="Krycí list" sheetId="1" r:id="rId1"/>
    <sheet name="Rekapitulácia objektov" sheetId="2" r:id="rId2"/>
    <sheet name="Učebňa fyziky - ASR" sheetId="3" r:id="rId3"/>
    <sheet name="Učebňa fyziky - ZTI" sheetId="4" r:id="rId4"/>
    <sheet name="Učebňa fyziky - ELI" sheetId="5" r:id="rId5"/>
    <sheet name="Knižnica - ASR" sheetId="6" r:id="rId6"/>
    <sheet name="Knižnica - ZTI" sheetId="7" r:id="rId7"/>
    <sheet name="Knižnica - ELI" sheetId="8" r:id="rId8"/>
    <sheet name="Polytechnická učebňa - ASR" sheetId="9" r:id="rId9"/>
    <sheet name="Polytechnická učebňa - ELI" sheetId="10" r:id="rId10"/>
  </sheets>
  <definedNames>
    <definedName name="_xlnm.Print_Titles" localSheetId="5">'Knižnica - ASR'!$1:$12</definedName>
    <definedName name="_xlnm.Print_Titles" localSheetId="7">'Knižnica - ELI'!$1:$12</definedName>
    <definedName name="_xlnm.Print_Titles" localSheetId="6">'Knižnica - ZTI'!$1:$12</definedName>
    <definedName name="_xlnm.Print_Titles" localSheetId="0">'Krycí list'!$1:$3</definedName>
    <definedName name="_xlnm.Print_Titles" localSheetId="8">'Polytechnická učebňa - ASR'!$1:$12</definedName>
    <definedName name="_xlnm.Print_Titles" localSheetId="9">'Polytechnická učebňa - ELI'!$1:$12</definedName>
    <definedName name="_xlnm.Print_Titles" localSheetId="1">'Rekapitulácia objektov'!$1:$9</definedName>
    <definedName name="_xlnm.Print_Titles" localSheetId="2">'Učebňa fyziky - ASR'!$1:$12</definedName>
    <definedName name="_xlnm.Print_Titles" localSheetId="4">'Učebňa fyziky - ELI'!$1:$12</definedName>
    <definedName name="_xlnm.Print_Titles" localSheetId="3">'Učebňa fyziky - ZTI'!$1:$12</definedName>
  </definedNames>
  <calcPr fullCalcOnLoad="1"/>
</workbook>
</file>

<file path=xl/sharedStrings.xml><?xml version="1.0" encoding="utf-8"?>
<sst xmlns="http://schemas.openxmlformats.org/spreadsheetml/2006/main" count="1033" uniqueCount="392">
  <si>
    <t>KRYCÍ LIST ROZPOČTU</t>
  </si>
  <si>
    <t>Názov stavby</t>
  </si>
  <si>
    <t xml:space="preserve">ZŠ Dneperská 1   </t>
  </si>
  <si>
    <t>JKSO</t>
  </si>
  <si>
    <t>EČO</t>
  </si>
  <si>
    <t>Miesto</t>
  </si>
  <si>
    <t>IČO</t>
  </si>
  <si>
    <t>IČ DPH</t>
  </si>
  <si>
    <t>Objednávateľ</t>
  </si>
  <si>
    <t xml:space="preserve">   </t>
  </si>
  <si>
    <t>Projektant</t>
  </si>
  <si>
    <t xml:space="preserve">Ing. Miloš Singovszki, PhD.   </t>
  </si>
  <si>
    <t>Zhotoviteľ</t>
  </si>
  <si>
    <t>Spracoval</t>
  </si>
  <si>
    <t>Rozpočet číslo</t>
  </si>
  <si>
    <t>Dňa</t>
  </si>
  <si>
    <t>Položiek</t>
  </si>
  <si>
    <t>CPV</t>
  </si>
  <si>
    <t>12. 12. 2018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</si>
  <si>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</si>
  <si>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</si>
  <si>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</si>
  <si>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</si>
  <si>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</si>
  <si>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</si>
  <si>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</si>
  <si>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</si>
  <si>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</si>
  <si>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</si>
  <si>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</si>
  <si>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</si>
  <si>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</si>
  <si>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</si>
  <si>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</si>
  <si>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</si>
  <si>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</si>
  <si>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</si>
  <si>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</si>
  <si>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</si>
  <si>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</si>
  <si>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</si>
  <si>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</si>
  <si>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</si>
  <si>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</si>
  <si>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</si>
  <si>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</si>
  <si>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</si>
  <si>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</si>
  <si>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</si>
  <si>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</si>
  <si>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</si>
  <si>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</si>
  <si>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</si>
  <si>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</si>
  <si>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</si>
  <si>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</si>
  <si>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</si>
  <si>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</si>
  <si>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</si>
  <si>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</si>
  <si>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</si>
  <si>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</si>
  <si>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</si>
  <si>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</si>
  <si>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</si>
  <si>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</si>
  <si>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</si>
  <si>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</si>
  <si>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</si>
  <si>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</si>
  <si>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</si>
  <si>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</si>
  <si>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</si>
  <si>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</si>
  <si>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</si>
  <si>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</si>
  <si>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</si>
  <si>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</si>
  <si>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</si>
  <si>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</si>
  <si>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</si>
  <si>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</si>
  <si>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</si>
  <si>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</si>
  <si>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</si>
  <si>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</si>
  <si>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</si>
  <si>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</si>
  <si>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</si>
  <si>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</si>
  <si>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</si>
  <si>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</si>
  <si>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</si>
  <si>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</si>
  <si>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</si>
  <si>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Celkom</t>
  </si>
  <si>
    <t xml:space="preserve">    Polytechnická učebňa - ELI   </t>
  </si>
  <si>
    <t>01/02/ptu/eli</t>
  </si>
  <si>
    <t xml:space="preserve">    Polytechnická učebňa - ASR   </t>
  </si>
  <si>
    <t>01/03/ptu/asr</t>
  </si>
  <si>
    <t xml:space="preserve">    Knižnica - ELI   </t>
  </si>
  <si>
    <t>01/01/kni/eli</t>
  </si>
  <si>
    <t xml:space="preserve">    Knižnica - ZTI   </t>
  </si>
  <si>
    <t>01/01/kni/zti</t>
  </si>
  <si>
    <t xml:space="preserve">    Knižnica - ASR   </t>
  </si>
  <si>
    <t>01/01/kni/asr</t>
  </si>
  <si>
    <t xml:space="preserve">    Učebňa fyziky - ELI   </t>
  </si>
  <si>
    <t>01/01/fyz/eli</t>
  </si>
  <si>
    <t xml:space="preserve">    Učebňa fyziky - ZTI   </t>
  </si>
  <si>
    <t>01/01/fyz/zti</t>
  </si>
  <si>
    <t xml:space="preserve">    Učebňa fyziky - ASR   </t>
  </si>
  <si>
    <t>01/02/fyz/asr</t>
  </si>
  <si>
    <t>Cena s DPH</t>
  </si>
  <si>
    <t>Cena bez DPH</t>
  </si>
  <si>
    <t>Zákazka</t>
  </si>
  <si>
    <t>Kód</t>
  </si>
  <si>
    <t xml:space="preserve">Dátum: </t>
  </si>
  <si>
    <t xml:space="preserve">Miesto: </t>
  </si>
  <si>
    <t>Ing. Miloš Singovszki, PhD.</t>
  </si>
  <si>
    <t xml:space="preserve">Spracoval: </t>
  </si>
  <si>
    <t>Zhotoviteľ:</t>
  </si>
  <si>
    <t>Objednávateľ:</t>
  </si>
  <si>
    <t>ZŠ Dneperská 1</t>
  </si>
  <si>
    <t>Stavba:</t>
  </si>
  <si>
    <t>Rekapitulácia objektov stavby</t>
  </si>
  <si>
    <t xml:space="preserve">Celkom   </t>
  </si>
  <si>
    <t>m2</t>
  </si>
  <si>
    <t xml:space="preserve">Maľby z maliarskych zmesí, ručne nanášané dvojnásobné základné na podklad hrubozrnný výšky do 3, 80 m   </t>
  </si>
  <si>
    <t>784452273</t>
  </si>
  <si>
    <t xml:space="preserve">Dokončovacie práce - maľby   </t>
  </si>
  <si>
    <t>784</t>
  </si>
  <si>
    <t xml:space="preserve">Nátery olejové farby bielej omietok stien dvojnásobné 1x s emailovaním   </t>
  </si>
  <si>
    <t>783812100</t>
  </si>
  <si>
    <t xml:space="preserve">Nátery   </t>
  </si>
  <si>
    <t>783</t>
  </si>
  <si>
    <t xml:space="preserve">Obkladačky keramické glazované jednofarebné hladké B 200x200 Ia   </t>
  </si>
  <si>
    <t>5976574000</t>
  </si>
  <si>
    <t xml:space="preserve">Montáž obkladov vnútor. stien z obkladačiek kladených do malty veľ. 200x200 mm   </t>
  </si>
  <si>
    <t>781441018</t>
  </si>
  <si>
    <t xml:space="preserve">Obklady   </t>
  </si>
  <si>
    <t>781</t>
  </si>
  <si>
    <t xml:space="preserve">Tmelenie podkladu, úpravy prasklín a nerovností hr. 5 mm   </t>
  </si>
  <si>
    <t>776992121-1</t>
  </si>
  <si>
    <t xml:space="preserve">Podlahovina z PVC, hrúbka 2,5 mm   </t>
  </si>
  <si>
    <t>284140000600-1</t>
  </si>
  <si>
    <t xml:space="preserve">Lepenie povlakových podláh z prírodnej PVC podlahoviny   </t>
  </si>
  <si>
    <t>776560010</t>
  </si>
  <si>
    <t xml:space="preserve">Odstránenie povlakových podláh z PVC podlahoviny lepených s podložkou,  -0,00100t   </t>
  </si>
  <si>
    <t>776511820</t>
  </si>
  <si>
    <t xml:space="preserve">Podlahy povlakové   </t>
  </si>
  <si>
    <t>776</t>
  </si>
  <si>
    <t xml:space="preserve">Demontáž pódia   </t>
  </si>
  <si>
    <t>763756212-1</t>
  </si>
  <si>
    <t xml:space="preserve">Konštrukcie - drevostavby   </t>
  </si>
  <si>
    <t>763</t>
  </si>
  <si>
    <t xml:space="preserve">Práce a dodávky PSV   </t>
  </si>
  <si>
    <t>t</t>
  </si>
  <si>
    <t xml:space="preserve">Poplatok za skladovanie - betón, tehly, dlaždice (17 01 ), ostatné   </t>
  </si>
  <si>
    <t>979089012</t>
  </si>
  <si>
    <t xml:space="preserve">Vnútrostavenisková doprava sutiny a vybúraných hmôt do 10 m   </t>
  </si>
  <si>
    <t>979082111</t>
  </si>
  <si>
    <t xml:space="preserve">Odvoz sutiny a vybúraných hmôt na skládku za každý ďalší 1 km   </t>
  </si>
  <si>
    <t>979081121</t>
  </si>
  <si>
    <t xml:space="preserve">Odvoz sutiny a vybúraných hmôt na skládku do 1 km   </t>
  </si>
  <si>
    <t>979081111</t>
  </si>
  <si>
    <t xml:space="preserve">Zvislá doprava sutiny a vybúraných hmôt za prvé podlažie nad alebo pod základným podlažím   </t>
  </si>
  <si>
    <t>979011111</t>
  </si>
  <si>
    <t>m</t>
  </si>
  <si>
    <t xml:space="preserve">Vyrezanie rýh pre elektroinštalňaiu frézovaním   </t>
  </si>
  <si>
    <t>974049340-1</t>
  </si>
  <si>
    <t xml:space="preserve">Vytváranie drážok pre elektroinštaláciu ručným drážkovačom   </t>
  </si>
  <si>
    <t>974032872-1</t>
  </si>
  <si>
    <t xml:space="preserve">Ostatné konštrukcie a práce-búranie   </t>
  </si>
  <si>
    <t xml:space="preserve">Potiahnutie vnútorných stien sklotextílnou mriežkou s celoplošným prilepením   </t>
  </si>
  <si>
    <t>612481119</t>
  </si>
  <si>
    <t xml:space="preserve">Vnútorná omietka stien, vápennocementová, strojné miešanie, ručné nanášanie, hr. 10 mm   </t>
  </si>
  <si>
    <t>612465136</t>
  </si>
  <si>
    <t xml:space="preserve">Príprava vnútorného podkladu stien, Univerzálny základ   </t>
  </si>
  <si>
    <t>612465116</t>
  </si>
  <si>
    <t xml:space="preserve">Oprava vnútorných vápennocementových omietok stropov, v množstve opravenej plochy nad 10 do 30 %   </t>
  </si>
  <si>
    <t>612421331-2</t>
  </si>
  <si>
    <t xml:space="preserve">Oprava vnútorných vápennocementových omietok stien, v množstve opravenej plochy nad 10 do 30 %   </t>
  </si>
  <si>
    <t>612421331-1</t>
  </si>
  <si>
    <t xml:space="preserve">Potiahnutie vnútorných stropov sklotextílnou mriežkou s celoplošným prilepením   </t>
  </si>
  <si>
    <t>611481119</t>
  </si>
  <si>
    <t xml:space="preserve">Vnútorná omietka stropov, vápennocementová, strojné miešanie, ručné nanášanie,  hr. 8 mm   </t>
  </si>
  <si>
    <t>611461136</t>
  </si>
  <si>
    <t xml:space="preserve">Príprava vnútorného podkladu stropov, Univerzálny základ   </t>
  </si>
  <si>
    <t>611461116</t>
  </si>
  <si>
    <t xml:space="preserve">Úpravy povrchov, podlahy, osadenie   </t>
  </si>
  <si>
    <t xml:space="preserve">Práce a dodávky HSV   </t>
  </si>
  <si>
    <t>Množstvo celkom</t>
  </si>
  <si>
    <t>MJ</t>
  </si>
  <si>
    <t>Popis</t>
  </si>
  <si>
    <t>Kód položky</t>
  </si>
  <si>
    <t>Č.</t>
  </si>
  <si>
    <t>Dátum:   21. 11. 2018</t>
  </si>
  <si>
    <t xml:space="preserve">Spracoval:   </t>
  </si>
  <si>
    <t xml:space="preserve">Zhotoviteľ:   </t>
  </si>
  <si>
    <t xml:space="preserve">Objednávateľ:   </t>
  </si>
  <si>
    <t>Objekt:   Učebňa fyziky - ASR</t>
  </si>
  <si>
    <t>Stavba:   ZŠ Dneperská 1</t>
  </si>
  <si>
    <t>ks</t>
  </si>
  <si>
    <t xml:space="preserve">Batéria umývadlová nástenná páková   </t>
  </si>
  <si>
    <t>551450003500-1</t>
  </si>
  <si>
    <t xml:space="preserve">Montáž batérie umývadlovej a drezovej nástennej pákovej, alebo klasickej   </t>
  </si>
  <si>
    <t>725829201</t>
  </si>
  <si>
    <t xml:space="preserve">Batéria stojanová páková, s elektrickým ohrevom vody   </t>
  </si>
  <si>
    <t>426810023300-1</t>
  </si>
  <si>
    <t xml:space="preserve">Zdravotechnika - zariaďovacie predmety   </t>
  </si>
  <si>
    <t>725</t>
  </si>
  <si>
    <t xml:space="preserve">Presun hmôt pre vnútorný vodovod v objektoch výšky do 6 m   </t>
  </si>
  <si>
    <t>998722101</t>
  </si>
  <si>
    <t xml:space="preserve">Tlaková skúška vodovodného potrubia závitového do DN 50   </t>
  </si>
  <si>
    <t>722290226</t>
  </si>
  <si>
    <t xml:space="preserve">Odlučovač nečistôt s magnetom, 1"   </t>
  </si>
  <si>
    <t>5511872530-1</t>
  </si>
  <si>
    <t xml:space="preserve">Montáž odlučovača nečistôt závitového G 1   </t>
  </si>
  <si>
    <t>722221395</t>
  </si>
  <si>
    <t xml:space="preserve">Poistný ventil, 1”x2,5 bar   </t>
  </si>
  <si>
    <t>5511130300-1</t>
  </si>
  <si>
    <t xml:space="preserve">Montáž poistného ventilu závitového pre vodu G 1   </t>
  </si>
  <si>
    <t>722221180</t>
  </si>
  <si>
    <t xml:space="preserve">Guľový uzáver pre vodu s filtrom, 1", PN 16, mosadz OT 58   </t>
  </si>
  <si>
    <t>5511870980-1</t>
  </si>
  <si>
    <t xml:space="preserve">Montáž guľového kohúta závitového s filtrom G 1   </t>
  </si>
  <si>
    <t>722221095</t>
  </si>
  <si>
    <t xml:space="preserve">Rohový guľový uzáver pre vodu série 59, 1"FF, 59, niklovaná mosadz OT 58   </t>
  </si>
  <si>
    <t>5511870710-1</t>
  </si>
  <si>
    <t xml:space="preserve">Montáž guľového kohúta závitového rohového pre vodu G 1   </t>
  </si>
  <si>
    <t>722221080</t>
  </si>
  <si>
    <t xml:space="preserve">Guľový uzáver pre vodu, 1", FF páčka, niklovaná mosadz OT 58   </t>
  </si>
  <si>
    <t>5511870020-1</t>
  </si>
  <si>
    <t xml:space="preserve">Montáž guľového kohúta závitového priameho pre vodu G 1   </t>
  </si>
  <si>
    <t>722221020</t>
  </si>
  <si>
    <t xml:space="preserve">Koleno 26/90 - PeX/Al/PeX systém   </t>
  </si>
  <si>
    <t>2860030700</t>
  </si>
  <si>
    <t xml:space="preserve">Montáž plasthliníkového kolena lisovaním D 26   </t>
  </si>
  <si>
    <t>722173075-1</t>
  </si>
  <si>
    <t xml:space="preserve">PEX T-kus   </t>
  </si>
  <si>
    <t>2860026780-1</t>
  </si>
  <si>
    <t xml:space="preserve">Montáž T-kusu   </t>
  </si>
  <si>
    <t>722172536</t>
  </si>
  <si>
    <t xml:space="preserve">Potrubie plasthliníkové PE-RT 26x3 mm v kotúčoch   </t>
  </si>
  <si>
    <t>722171114</t>
  </si>
  <si>
    <t xml:space="preserve">Zdravotechnika - vnútorný vodovod   </t>
  </si>
  <si>
    <t>722</t>
  </si>
  <si>
    <t xml:space="preserve">Presun hmôt pre vnútornú kanalizáciu v objektoch výšky do 6 m   </t>
  </si>
  <si>
    <t>998721101</t>
  </si>
  <si>
    <t xml:space="preserve">Ostatné - skúška tesnosti kanalizácie v objektoch vodou do DN 125   </t>
  </si>
  <si>
    <t>721290111</t>
  </si>
  <si>
    <t xml:space="preserve">Odpadová jednoduchá odbočka odhlučnená DN 50/50, 45°, materiál: RAU-PP (minerálna výstuž)   </t>
  </si>
  <si>
    <t>2861414587-1</t>
  </si>
  <si>
    <t xml:space="preserve">Montáž odbočky odpadového potrubia odhlučneného DN 50   </t>
  </si>
  <si>
    <t>721172630-1</t>
  </si>
  <si>
    <t xml:space="preserve">3-PP koleno 50/45° - tichý systém pre rozvod vnútorného odpadu   </t>
  </si>
  <si>
    <t>2860023920-1</t>
  </si>
  <si>
    <t xml:space="preserve">Montáž kolena pre tiché HT potrubia DN 50   </t>
  </si>
  <si>
    <t>721172445</t>
  </si>
  <si>
    <t xml:space="preserve">HT čistiaci kus DN 50 - PP systém pre rozvod vnútorného odpadu   </t>
  </si>
  <si>
    <t>2860022610-1</t>
  </si>
  <si>
    <t xml:space="preserve">Montáž čistiaceho kusu HT potrubia DN 50   </t>
  </si>
  <si>
    <t>721172351</t>
  </si>
  <si>
    <t xml:space="preserve">HT odbočka DN 50/40/45° - PP systém pre rozvod vnútorného odpadu   </t>
  </si>
  <si>
    <t>2860021530-1</t>
  </si>
  <si>
    <t xml:space="preserve">Montáž odbočky HT potrubia DN 50   </t>
  </si>
  <si>
    <t>721172309</t>
  </si>
  <si>
    <t xml:space="preserve">Potrubie z rúr PE-HD 50/3 odpadné prípojné   </t>
  </si>
  <si>
    <t>721171503</t>
  </si>
  <si>
    <t xml:space="preserve">Potrubie z PVC - U odpadové ležaté hrdlové D 50 x1, 8   </t>
  </si>
  <si>
    <t>721171106</t>
  </si>
  <si>
    <t xml:space="preserve">Zdravotech. vnútorná kanalizácia   </t>
  </si>
  <si>
    <t>721</t>
  </si>
  <si>
    <t xml:space="preserve">Izolácia potrubia-termoizolačná trubica z PE peny 28/ 6"   </t>
  </si>
  <si>
    <t>2837710500-1</t>
  </si>
  <si>
    <t xml:space="preserve">Montaž termoizolačných trubíc z PE peny, hr. do 6 mm, vnút.priemer 23 - 28 mm   </t>
  </si>
  <si>
    <t>713482303-1</t>
  </si>
  <si>
    <t xml:space="preserve">Izolácie tepelné   </t>
  </si>
  <si>
    <t>713</t>
  </si>
  <si>
    <t xml:space="preserve">Umývadlo keramické   </t>
  </si>
  <si>
    <t>642110000200-1</t>
  </si>
  <si>
    <t>kpl.</t>
  </si>
  <si>
    <t xml:space="preserve">Stavebno montážne práce pre vodovod a kanalizáciu, montáž zariaďovacích predmetov   </t>
  </si>
  <si>
    <t>974031147</t>
  </si>
  <si>
    <t>Objekt:   Učebňa fyziky - ZTI</t>
  </si>
  <si>
    <t xml:space="preserve">Stropné svietidlo LED 1x62W   </t>
  </si>
  <si>
    <t>3483501060-1</t>
  </si>
  <si>
    <t xml:space="preserve">Rurka elektroinštalačná HFX25   </t>
  </si>
  <si>
    <t>3450702800-1</t>
  </si>
  <si>
    <t xml:space="preserve">H07V-U 6 Kábel pre pevné uloženie, medený harmonizovaný   </t>
  </si>
  <si>
    <t>3410350202</t>
  </si>
  <si>
    <t xml:space="preserve">Vodič medený uložený voľne H07V-U (CY) 450/750 V  6   </t>
  </si>
  <si>
    <t>210800513</t>
  </si>
  <si>
    <t xml:space="preserve">H07V-U 4 Kábel pre pevné uloženie, medený harmonizovaný   </t>
  </si>
  <si>
    <t>3410350201</t>
  </si>
  <si>
    <t xml:space="preserve">Vodič medený uložený voľne H07V-U (CY) 450/750 V  4   </t>
  </si>
  <si>
    <t>210800512</t>
  </si>
  <si>
    <t xml:space="preserve">Kábel medený uložený voľne CYKY   </t>
  </si>
  <si>
    <t>210800107-1</t>
  </si>
  <si>
    <t xml:space="preserve">Krabica KU 68-1901   </t>
  </si>
  <si>
    <t>3450906510</t>
  </si>
  <si>
    <t xml:space="preserve">Zapojenie svietidlá IP54, stropného - nástenného LED   </t>
  </si>
  <si>
    <t>210201082</t>
  </si>
  <si>
    <t>KS</t>
  </si>
  <si>
    <t xml:space="preserve">Vývodka v-tec M16x1,5   </t>
  </si>
  <si>
    <t>10027</t>
  </si>
  <si>
    <t xml:space="preserve">3 iC60N   6kA  16,0B/3  istič   </t>
  </si>
  <si>
    <t>107484</t>
  </si>
  <si>
    <t xml:space="preserve">Spínač páčkový 32 A   </t>
  </si>
  <si>
    <t>3450201120-1</t>
  </si>
  <si>
    <t xml:space="preserve">Rozvádzač plastový 18 M   </t>
  </si>
  <si>
    <t>3570191037-1</t>
  </si>
  <si>
    <t xml:space="preserve">Rozvádzač RST   </t>
  </si>
  <si>
    <t>210193061</t>
  </si>
  <si>
    <t xml:space="preserve">Prúdový chránič s ističom   </t>
  </si>
  <si>
    <t>3580760351</t>
  </si>
  <si>
    <t xml:space="preserve">Prúdové chrániče 16A, 30 mA, 1P+N,   </t>
  </si>
  <si>
    <t>210120410-1</t>
  </si>
  <si>
    <t xml:space="preserve">Zásuvka   </t>
  </si>
  <si>
    <t>3450334600</t>
  </si>
  <si>
    <t xml:space="preserve">Zásuvka domová vstavaná 10, 16 A 48, 250, 380 V vrátane zapojenia vyhotovenie 2P   </t>
  </si>
  <si>
    <t>210111001</t>
  </si>
  <si>
    <t xml:space="preserve">Vypínač sériový   </t>
  </si>
  <si>
    <t>210110023-1</t>
  </si>
  <si>
    <t xml:space="preserve">Spínač 1 vodotesný 3553-01750   </t>
  </si>
  <si>
    <t>3450201330</t>
  </si>
  <si>
    <t xml:space="preserve">Spínač nástenný pre prostredie vonkajšie a mokré, vrátane zapojenia jednopólový - radenie 1   </t>
  </si>
  <si>
    <t>210110021</t>
  </si>
  <si>
    <t>BM</t>
  </si>
  <si>
    <t xml:space="preserve">CYKY-J  5x 10 RE   </t>
  </si>
  <si>
    <t>38489</t>
  </si>
  <si>
    <t xml:space="preserve">CYKY-J  3x  2,5   </t>
  </si>
  <si>
    <t>189</t>
  </si>
  <si>
    <t xml:space="preserve">CYKY-O  3x  1,5   </t>
  </si>
  <si>
    <t xml:space="preserve">CYKY-J  3x  1,5   </t>
  </si>
  <si>
    <t xml:space="preserve">Krabica 6455-11 acid   </t>
  </si>
  <si>
    <t>3450927000</t>
  </si>
  <si>
    <t xml:space="preserve">Krabicová rozvodka   </t>
  </si>
  <si>
    <t>210010351</t>
  </si>
  <si>
    <t xml:space="preserve">Elektromontáže   </t>
  </si>
  <si>
    <t>21-M</t>
  </si>
  <si>
    <t xml:space="preserve">Práce a dodávky M   </t>
  </si>
  <si>
    <t>M</t>
  </si>
  <si>
    <t>Dátum:   28. 11. 2018</t>
  </si>
  <si>
    <t>Objekt:   Učebňa fyziky - ELI</t>
  </si>
  <si>
    <t xml:space="preserve">Maľby z maliarskych zmesí ručne nanášané dvojnásobné základné na podklad hrubozrnný výšky do 3, 80 m   </t>
  </si>
  <si>
    <t>776992121</t>
  </si>
  <si>
    <t>284140000900</t>
  </si>
  <si>
    <t xml:space="preserve">Lepenie povlakových podláh z linolea   </t>
  </si>
  <si>
    <t>776560030</t>
  </si>
  <si>
    <t xml:space="preserve">Odsekanie a odobratie stien z obkladačiek vnútorných nad 2 m2,  -0,06800t   </t>
  </si>
  <si>
    <t>978059531</t>
  </si>
  <si>
    <t>Objekt:   Knižnica - ASR</t>
  </si>
  <si>
    <t>5511872530</t>
  </si>
  <si>
    <t xml:space="preserve">Poistný ventil, 1”x2,5 bar,   </t>
  </si>
  <si>
    <t>5511130300</t>
  </si>
  <si>
    <t>5511870980</t>
  </si>
  <si>
    <t>5511870710</t>
  </si>
  <si>
    <t>5511870020</t>
  </si>
  <si>
    <t xml:space="preserve">Zápachová uzávierka  DN 50   </t>
  </si>
  <si>
    <t>721225202-1</t>
  </si>
  <si>
    <t xml:space="preserve">Demontáž a montáž zariaďovacích predmetov   </t>
  </si>
  <si>
    <t>974031147-1</t>
  </si>
  <si>
    <t>Dátum:   5. 12. 2018</t>
  </si>
  <si>
    <t>Objekt:   Knižnica - ZTI</t>
  </si>
  <si>
    <t>Objekt:   Knižnica - ELI</t>
  </si>
  <si>
    <t xml:space="preserve">Záťažová podlahovina z PVC. hrúbka 3,2 mm   </t>
  </si>
  <si>
    <t xml:space="preserve">Lepenie povlakových podláh zo záťažovej PVC podlahoviny   </t>
  </si>
  <si>
    <t xml:space="preserve">Vyvesenie dreveného dverného krídla do suti plochy do 2 m2, -0,02400t   </t>
  </si>
  <si>
    <t>968061125</t>
  </si>
  <si>
    <t xml:space="preserve">Vyvesenie dreveného okenného krídla do suti plochy nad 1,5 m2, -0,01600t   </t>
  </si>
  <si>
    <t>968061113-1</t>
  </si>
  <si>
    <t xml:space="preserve">Vybúranie dverových zárubní, bez vyvesenia krídiel, plochy do 2 m2,  -0,25700t   </t>
  </si>
  <si>
    <t>968024551-1</t>
  </si>
  <si>
    <t xml:space="preserve">Búranie priečok z tvárnic alebo priečkoviek hr. do150 mm,  -0,11500t   </t>
  </si>
  <si>
    <t>962031135</t>
  </si>
  <si>
    <t xml:space="preserve">Cementová samonivelizačná hmota   </t>
  </si>
  <si>
    <t>632457565</t>
  </si>
  <si>
    <t xml:space="preserve">Povrchová úprava v miestach odstránenej priečky   </t>
  </si>
  <si>
    <t>631316101-1</t>
  </si>
  <si>
    <t xml:space="preserve">Oprava vnútorných vápennocementových omietok stien, v množstve opravenej plochy od 10 do 30 %   </t>
  </si>
  <si>
    <t>612421331-3</t>
  </si>
  <si>
    <t>Objekt:   Polytechnická učebňa - ASR</t>
  </si>
  <si>
    <t>Objekt:   Polytechnická učebňa - ELI</t>
  </si>
  <si>
    <t>Celková cena zadania</t>
  </si>
  <si>
    <t>Jednotková cena zadania</t>
  </si>
  <si>
    <t xml:space="preserve">Miesto.   </t>
  </si>
  <si>
    <t>ZADANIE S VÝKAZOM VÝMER</t>
  </si>
  <si>
    <t>20180204</t>
  </si>
  <si>
    <t>VRN</t>
  </si>
  <si>
    <t>ZRN</t>
  </si>
  <si>
    <t>Ostatné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</si>
</sst>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_*&quot;€&quot;;\-#,##0_*&quot;€&quot;"/>
    <numFmt numFmtId="167" formatCode="#,##0.000;\-#,##0.000"/>
    <numFmt numFmtId="168" formatCode="#,##0.00000;\-#,##0.00000"/>
    <numFmt numFmtId="169" formatCode="#,##0.0000;\-#,##0.0000"/>
    <numFmt numFmtId="170" formatCode="#,##0.00_ ;\-#,##0.00\ "/>
    <numFmt numFmtId="171" formatCode="#,##0.00;\-#,##0.00"/>
    <numFmt numFmtId="172" formatCode="#,##0;\-#,##0"/>
  </numFmts>
  <fonts count="64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b/>
      <sz val="7"/>
      <name val="Arial"/>
      <family val="0"/>
    </font>
    <font>
      <sz val="7"/>
      <name val="Arial CE"/>
      <family val="0"/>
    </font>
    <font>
      <sz val="7"/>
      <name val="Arial"/>
      <family val="0"/>
    </font>
    <font>
      <b/>
      <sz val="9"/>
      <name val="Arial CE"/>
      <family val="0"/>
    </font>
    <font>
      <b/>
      <sz val="8"/>
      <color indexed="12"/>
      <name val="Arial CE"/>
      <family val="0"/>
    </font>
    <font>
      <sz val="9"/>
      <name val="MS Sans Serif"/>
      <family val="0"/>
    </font>
    <font>
      <sz val="9"/>
      <name val="Arial CE"/>
      <family val="0"/>
    </font>
    <font>
      <sz val="9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b/>
      <sz val="11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color indexed="18"/>
      <name val="Arial CE"/>
      <family val="0"/>
    </font>
    <font>
      <sz val="8"/>
      <name val="Arial CYR"/>
      <family val="0"/>
    </font>
    <font>
      <b/>
      <sz val="10"/>
      <color indexed="12"/>
      <name val="Arial CE"/>
      <family val="0"/>
    </font>
    <font>
      <sz val="7"/>
      <name val="Arial CYR"/>
      <family val="0"/>
    </font>
    <font>
      <sz val="7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1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0" fontId="1" fillId="0" borderId="45" xfId="0" applyFont="1" applyBorder="1" applyAlignment="1" applyProtection="1">
      <alignment horizontal="lef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0" fontId="7" fillId="0" borderId="46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2" fontId="13" fillId="0" borderId="48" xfId="0" applyNumberFormat="1" applyFont="1" applyBorder="1" applyAlignment="1" applyProtection="1">
      <alignment horizontal="righ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2" fontId="13" fillId="0" borderId="47" xfId="0" applyNumberFormat="1" applyFont="1" applyBorder="1" applyAlignment="1" applyProtection="1">
      <alignment horizontal="right" vertical="center"/>
      <protection/>
    </xf>
    <xf numFmtId="0" fontId="6" fillId="0" borderId="46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  <xf numFmtId="2" fontId="13" fillId="0" borderId="34" xfId="0" applyNumberFormat="1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7" fillId="0" borderId="46" xfId="0" applyFont="1" applyBorder="1" applyAlignment="1" applyProtection="1">
      <alignment horizontal="left" vertical="center" wrapText="1"/>
      <protection/>
    </xf>
    <xf numFmtId="2" fontId="7" fillId="0" borderId="48" xfId="0" applyNumberFormat="1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0" fontId="12" fillId="0" borderId="59" xfId="0" applyFont="1" applyBorder="1" applyAlignment="1" applyProtection="1">
      <alignment horizontal="left" vertical="top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59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2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/>
      <protection/>
    </xf>
    <xf numFmtId="0" fontId="16" fillId="0" borderId="64" xfId="0" applyFont="1" applyBorder="1" applyAlignment="1" applyProtection="1">
      <alignment horizontal="left" wrapText="1"/>
      <protection/>
    </xf>
    <xf numFmtId="0" fontId="15" fillId="0" borderId="65" xfId="0" applyFont="1" applyBorder="1" applyAlignment="1" applyProtection="1">
      <alignment horizontal="left" wrapText="1"/>
      <protection/>
    </xf>
    <xf numFmtId="0" fontId="15" fillId="0" borderId="64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16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7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167" fontId="7" fillId="0" borderId="64" xfId="0" applyNumberFormat="1" applyFont="1" applyBorder="1" applyAlignment="1">
      <alignment horizontal="right"/>
    </xf>
    <xf numFmtId="0" fontId="7" fillId="0" borderId="64" xfId="0" applyFont="1" applyBorder="1" applyAlignment="1">
      <alignment horizontal="left" wrapText="1"/>
    </xf>
    <xf numFmtId="167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 wrapText="1"/>
    </xf>
    <xf numFmtId="167" fontId="24" fillId="0" borderId="64" xfId="0" applyNumberFormat="1" applyFont="1" applyBorder="1" applyAlignment="1">
      <alignment horizontal="right"/>
    </xf>
    <xf numFmtId="0" fontId="24" fillId="0" borderId="64" xfId="0" applyFont="1" applyBorder="1" applyAlignment="1">
      <alignment horizontal="left" wrapText="1"/>
    </xf>
    <xf numFmtId="167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left" wrapText="1"/>
    </xf>
    <xf numFmtId="0" fontId="13" fillId="0" borderId="0" xfId="0" applyFont="1" applyAlignment="1" applyProtection="1">
      <alignment horizontal="left"/>
      <protection/>
    </xf>
    <xf numFmtId="0" fontId="26" fillId="33" borderId="64" xfId="0" applyFont="1" applyFill="1" applyBorder="1" applyAlignment="1" applyProtection="1">
      <alignment horizontal="center" vertical="center" wrapText="1"/>
      <protection/>
    </xf>
    <xf numFmtId="167" fontId="7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167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 wrapText="1"/>
    </xf>
    <xf numFmtId="0" fontId="28" fillId="33" borderId="64" xfId="0" applyFont="1" applyFill="1" applyBorder="1" applyAlignment="1" applyProtection="1">
      <alignment horizontal="center" vertical="center" wrapText="1"/>
      <protection/>
    </xf>
    <xf numFmtId="0" fontId="29" fillId="33" borderId="64" xfId="0" applyFont="1" applyFill="1" applyBorder="1" applyAlignment="1">
      <alignment horizontal="center" vertical="center" wrapText="1"/>
    </xf>
    <xf numFmtId="167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66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67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68" xfId="0" applyFont="1" applyBorder="1" applyAlignment="1" applyProtection="1">
      <alignment horizontal="left" vertical="center"/>
      <protection/>
    </xf>
    <xf numFmtId="0" fontId="4" fillId="0" borderId="69" xfId="0" applyFont="1" applyBorder="1" applyAlignment="1" applyProtection="1">
      <alignment horizontal="left" vertical="center"/>
      <protection/>
    </xf>
    <xf numFmtId="0" fontId="4" fillId="0" borderId="68" xfId="0" applyFont="1" applyBorder="1" applyAlignment="1" applyProtection="1">
      <alignment horizontal="left" vertical="center"/>
      <protection/>
    </xf>
    <xf numFmtId="0" fontId="4" fillId="0" borderId="70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/>
    </xf>
    <xf numFmtId="171" fontId="9" fillId="0" borderId="39" xfId="0" applyNumberFormat="1" applyFont="1" applyBorder="1" applyAlignment="1" applyProtection="1">
      <alignment horizontal="right" vertical="center"/>
      <protection/>
    </xf>
    <xf numFmtId="171" fontId="9" fillId="0" borderId="46" xfId="0" applyNumberFormat="1" applyFont="1" applyBorder="1" applyAlignment="1" applyProtection="1">
      <alignment horizontal="right" vertical="center"/>
      <protection/>
    </xf>
    <xf numFmtId="171" fontId="10" fillId="0" borderId="39" xfId="0" applyNumberFormat="1" applyFont="1" applyBorder="1" applyAlignment="1" applyProtection="1">
      <alignment horizontal="right" vertical="center"/>
      <protection/>
    </xf>
    <xf numFmtId="171" fontId="14" fillId="0" borderId="0" xfId="0" applyNumberFormat="1" applyFont="1" applyAlignment="1" applyProtection="1">
      <alignment horizontal="left"/>
      <protection/>
    </xf>
    <xf numFmtId="171" fontId="9" fillId="0" borderId="49" xfId="0" applyNumberFormat="1" applyFont="1" applyBorder="1" applyAlignment="1" applyProtection="1">
      <alignment horizontal="right" vertical="center"/>
      <protection/>
    </xf>
    <xf numFmtId="171" fontId="7" fillId="0" borderId="48" xfId="0" applyNumberFormat="1" applyFont="1" applyBorder="1" applyAlignment="1" applyProtection="1">
      <alignment horizontal="left" vertical="center"/>
      <protection/>
    </xf>
    <xf numFmtId="171" fontId="1" fillId="0" borderId="46" xfId="0" applyNumberFormat="1" applyFont="1" applyBorder="1" applyAlignment="1" applyProtection="1">
      <alignment horizontal="left" vertical="center"/>
      <protection/>
    </xf>
    <xf numFmtId="172" fontId="1" fillId="0" borderId="37" xfId="0" applyNumberFormat="1" applyFont="1" applyBorder="1" applyAlignment="1" applyProtection="1">
      <alignment horizontal="right" vertical="center"/>
      <protection/>
    </xf>
    <xf numFmtId="172" fontId="1" fillId="0" borderId="38" xfId="0" applyNumberFormat="1" applyFont="1" applyBorder="1" applyAlignment="1" applyProtection="1">
      <alignment horizontal="right" vertical="center"/>
      <protection/>
    </xf>
    <xf numFmtId="172" fontId="1" fillId="0" borderId="39" xfId="0" applyNumberFormat="1" applyFont="1" applyBorder="1" applyAlignment="1" applyProtection="1">
      <alignment horizontal="right" vertical="center"/>
      <protection/>
    </xf>
    <xf numFmtId="16" fontId="0" fillId="0" borderId="0" xfId="0" applyNumberFormat="1" applyAlignment="1">
      <alignment horizontal="left" vertical="top"/>
    </xf>
    <xf numFmtId="2" fontId="15" fillId="0" borderId="0" xfId="0" applyNumberFormat="1" applyFont="1" applyAlignment="1" applyProtection="1">
      <alignment horizontal="right"/>
      <protection/>
    </xf>
    <xf numFmtId="171" fontId="16" fillId="0" borderId="64" xfId="0" applyNumberFormat="1" applyFont="1" applyBorder="1" applyAlignment="1" applyProtection="1">
      <alignment horizontal="right"/>
      <protection/>
    </xf>
    <xf numFmtId="171" fontId="15" fillId="0" borderId="64" xfId="0" applyNumberFormat="1" applyFont="1" applyBorder="1" applyAlignment="1" applyProtection="1">
      <alignment horizontal="right"/>
      <protection/>
    </xf>
    <xf numFmtId="172" fontId="0" fillId="0" borderId="0" xfId="0" applyNumberFormat="1" applyAlignment="1">
      <alignment horizontal="right" vertical="top"/>
    </xf>
    <xf numFmtId="171" fontId="0" fillId="0" borderId="0" xfId="0" applyNumberFormat="1" applyAlignment="1">
      <alignment horizontal="left" vertical="top"/>
    </xf>
    <xf numFmtId="171" fontId="22" fillId="0" borderId="0" xfId="0" applyNumberFormat="1" applyFont="1" applyAlignment="1">
      <alignment horizontal="right"/>
    </xf>
    <xf numFmtId="172" fontId="22" fillId="0" borderId="0" xfId="0" applyNumberFormat="1" applyFont="1" applyAlignment="1">
      <alignment horizontal="right"/>
    </xf>
    <xf numFmtId="171" fontId="7" fillId="0" borderId="64" xfId="0" applyNumberFormat="1" applyFont="1" applyBorder="1" applyAlignment="1">
      <alignment horizontal="right"/>
    </xf>
    <xf numFmtId="172" fontId="7" fillId="0" borderId="64" xfId="0" applyNumberFormat="1" applyFont="1" applyBorder="1" applyAlignment="1">
      <alignment horizontal="right"/>
    </xf>
    <xf numFmtId="171" fontId="23" fillId="0" borderId="0" xfId="0" applyNumberFormat="1" applyFont="1" applyAlignment="1">
      <alignment horizontal="right"/>
    </xf>
    <xf numFmtId="172" fontId="23" fillId="0" borderId="0" xfId="0" applyNumberFormat="1" applyFont="1" applyAlignment="1">
      <alignment horizontal="right"/>
    </xf>
    <xf numFmtId="171" fontId="24" fillId="0" borderId="64" xfId="0" applyNumberFormat="1" applyFont="1" applyBorder="1" applyAlignment="1">
      <alignment horizontal="right"/>
    </xf>
    <xf numFmtId="172" fontId="24" fillId="0" borderId="64" xfId="0" applyNumberFormat="1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172" fontId="25" fillId="0" borderId="0" xfId="0" applyNumberFormat="1" applyFont="1" applyAlignment="1">
      <alignment horizontal="right"/>
    </xf>
    <xf numFmtId="171" fontId="7" fillId="0" borderId="0" xfId="0" applyNumberFormat="1" applyFont="1" applyAlignment="1" applyProtection="1">
      <alignment horizontal="left" vertical="center"/>
      <protection/>
    </xf>
    <xf numFmtId="171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zoomScalePageLayoutView="0" workbookViewId="0" topLeftCell="A1">
      <pane ySplit="3" topLeftCell="A4" activePane="bottomLeft" state="frozen"/>
      <selection pane="topLeft" activeCell="A1" sqref="A1:G1"/>
      <selection pane="bottomLeft" activeCell="A1" sqref="A1:G1"/>
    </sheetView>
  </sheetViews>
  <sheetFormatPr defaultColWidth="10.5" defaultRowHeight="12" customHeight="1"/>
  <cols>
    <col min="1" max="1" width="3.33203125" style="2" customWidth="1"/>
    <col min="2" max="2" width="2.33203125" style="2" customWidth="1"/>
    <col min="3" max="3" width="3.83203125" style="2" customWidth="1"/>
    <col min="4" max="4" width="8.33203125" style="2" customWidth="1"/>
    <col min="5" max="5" width="15.83203125" style="2" customWidth="1"/>
    <col min="6" max="6" width="1.171875" style="2" customWidth="1"/>
    <col min="7" max="7" width="3.33203125" style="2" customWidth="1"/>
    <col min="8" max="8" width="4.16015625" style="2" customWidth="1"/>
    <col min="9" max="9" width="10.33203125" style="2" customWidth="1"/>
    <col min="10" max="10" width="15.83203125" style="2" customWidth="1"/>
    <col min="11" max="11" width="1.0078125" style="2" customWidth="1"/>
    <col min="12" max="12" width="3.33203125" style="2" customWidth="1"/>
    <col min="13" max="13" width="4.5" style="2" customWidth="1"/>
    <col min="14" max="14" width="5.66015625" style="2" customWidth="1"/>
    <col min="15" max="15" width="3.66015625" style="2" customWidth="1"/>
    <col min="16" max="16" width="13.33203125" style="2" customWidth="1"/>
    <col min="17" max="17" width="5" style="2" customWidth="1"/>
    <col min="18" max="18" width="15.83203125" style="2" customWidth="1"/>
    <col min="19" max="19" width="0.82421875" style="2" customWidth="1"/>
    <col min="20" max="16384" width="10.5" style="1" customWidth="1"/>
  </cols>
  <sheetData>
    <row r="1" spans="1:19" s="2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9.5" customHeight="1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7.5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155" t="s">
        <v>2</v>
      </c>
      <c r="F5" s="156"/>
      <c r="G5" s="156"/>
      <c r="H5" s="156"/>
      <c r="I5" s="156"/>
      <c r="J5" s="156"/>
      <c r="K5" s="156"/>
      <c r="L5" s="156"/>
      <c r="M5" s="157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/>
      <c r="C6" s="16"/>
      <c r="D6" s="16"/>
      <c r="E6" s="158"/>
      <c r="F6" s="159"/>
      <c r="G6" s="159"/>
      <c r="H6" s="159"/>
      <c r="I6" s="159"/>
      <c r="J6" s="159"/>
      <c r="K6" s="159"/>
      <c r="L6" s="159"/>
      <c r="M6" s="160"/>
      <c r="N6" s="16"/>
      <c r="O6" s="16"/>
      <c r="P6" s="16" t="s">
        <v>4</v>
      </c>
      <c r="Q6" s="22"/>
      <c r="R6" s="23"/>
      <c r="S6" s="21"/>
    </row>
    <row r="7" spans="1:19" s="2" customFormat="1" ht="24.75" customHeight="1" thickBot="1">
      <c r="A7" s="18"/>
      <c r="B7" s="16"/>
      <c r="C7" s="16"/>
      <c r="D7" s="16"/>
      <c r="E7" s="161"/>
      <c r="F7" s="162"/>
      <c r="G7" s="162"/>
      <c r="H7" s="162"/>
      <c r="I7" s="162"/>
      <c r="J7" s="162"/>
      <c r="K7" s="162"/>
      <c r="L7" s="162"/>
      <c r="M7" s="163"/>
      <c r="N7" s="16"/>
      <c r="O7" s="16"/>
      <c r="P7" s="16" t="s">
        <v>5</v>
      </c>
      <c r="Q7" s="24"/>
      <c r="R7" s="25"/>
      <c r="S7" s="21"/>
    </row>
    <row r="8" spans="1:19" s="2" customFormat="1" ht="24.75" customHeight="1" thickBo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6</v>
      </c>
      <c r="Q8" s="16"/>
      <c r="R8" s="16" t="s">
        <v>7</v>
      </c>
      <c r="S8" s="21"/>
    </row>
    <row r="9" spans="1:19" s="2" customFormat="1" ht="24.75" customHeight="1" thickBot="1">
      <c r="A9" s="18"/>
      <c r="B9" s="16" t="s">
        <v>8</v>
      </c>
      <c r="C9" s="16"/>
      <c r="D9" s="16"/>
      <c r="E9" s="164" t="s">
        <v>9</v>
      </c>
      <c r="F9" s="165"/>
      <c r="G9" s="165"/>
      <c r="H9" s="165"/>
      <c r="I9" s="165"/>
      <c r="J9" s="165"/>
      <c r="K9" s="165"/>
      <c r="L9" s="165"/>
      <c r="M9" s="166"/>
      <c r="N9" s="16"/>
      <c r="O9" s="16"/>
      <c r="P9" s="26"/>
      <c r="Q9" s="16"/>
      <c r="R9" s="26"/>
      <c r="S9" s="21"/>
    </row>
    <row r="10" spans="1:19" s="2" customFormat="1" ht="24.75" customHeight="1" thickBot="1">
      <c r="A10" s="27"/>
      <c r="B10" s="16" t="s">
        <v>10</v>
      </c>
      <c r="C10" s="16"/>
      <c r="D10" s="16"/>
      <c r="E10" s="167" t="s">
        <v>11</v>
      </c>
      <c r="F10" s="168"/>
      <c r="G10" s="168"/>
      <c r="H10" s="168"/>
      <c r="I10" s="168"/>
      <c r="J10" s="168"/>
      <c r="K10" s="168"/>
      <c r="L10" s="168"/>
      <c r="M10" s="169"/>
      <c r="N10" s="16"/>
      <c r="O10" s="16"/>
      <c r="P10" s="26"/>
      <c r="Q10" s="16"/>
      <c r="R10" s="26"/>
      <c r="S10" s="21"/>
    </row>
    <row r="11" spans="1:19" s="2" customFormat="1" ht="24.75" customHeight="1" thickBot="1">
      <c r="A11" s="18"/>
      <c r="B11" s="16" t="s">
        <v>12</v>
      </c>
      <c r="C11" s="16"/>
      <c r="D11" s="16"/>
      <c r="E11" s="167" t="s">
        <v>9</v>
      </c>
      <c r="F11" s="168"/>
      <c r="G11" s="168"/>
      <c r="H11" s="168"/>
      <c r="I11" s="168"/>
      <c r="J11" s="168"/>
      <c r="K11" s="168"/>
      <c r="L11" s="168"/>
      <c r="M11" s="169"/>
      <c r="N11" s="16"/>
      <c r="O11" s="16"/>
      <c r="P11" s="26"/>
      <c r="Q11" s="16"/>
      <c r="R11" s="26"/>
      <c r="S11" s="21"/>
    </row>
    <row r="12" spans="1:19" s="2" customFormat="1" ht="12.7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2" customFormat="1" ht="24" customHeight="1" thickBot="1">
      <c r="A13" s="29"/>
      <c r="B13" s="178" t="s">
        <v>13</v>
      </c>
      <c r="C13" s="178"/>
      <c r="D13" s="178"/>
      <c r="E13" s="170" t="s">
        <v>11</v>
      </c>
      <c r="F13" s="171"/>
      <c r="G13" s="171"/>
      <c r="H13" s="171"/>
      <c r="I13" s="171"/>
      <c r="J13" s="171"/>
      <c r="K13" s="171"/>
      <c r="L13" s="171"/>
      <c r="M13" s="172"/>
      <c r="N13" s="28"/>
      <c r="O13" s="28"/>
      <c r="P13" s="30"/>
      <c r="Q13" s="28"/>
      <c r="R13" s="30"/>
      <c r="S13" s="31"/>
    </row>
    <row r="14" spans="1:19" s="2" customFormat="1" ht="12" customHeight="1" thickBot="1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</row>
    <row r="15" spans="1:19" s="2" customFormat="1" ht="17.25" customHeight="1" thickBot="1">
      <c r="A15" s="18"/>
      <c r="B15" s="16"/>
      <c r="C15" s="16"/>
      <c r="D15" s="16"/>
      <c r="E15" s="16" t="s">
        <v>14</v>
      </c>
      <c r="F15" s="16"/>
      <c r="G15" s="28"/>
      <c r="H15" s="16" t="s">
        <v>15</v>
      </c>
      <c r="I15" s="16"/>
      <c r="J15" s="16"/>
      <c r="K15" s="16" t="s">
        <v>16</v>
      </c>
      <c r="L15" s="16"/>
      <c r="M15" s="16"/>
      <c r="N15" s="16"/>
      <c r="O15" s="16"/>
      <c r="P15" s="16" t="s">
        <v>17</v>
      </c>
      <c r="Q15" s="16"/>
      <c r="R15" s="32"/>
      <c r="S15" s="21"/>
    </row>
    <row r="16" spans="1:19" s="2" customFormat="1" ht="17.25" customHeight="1" thickBot="1">
      <c r="A16" s="18"/>
      <c r="B16" s="16"/>
      <c r="C16" s="16"/>
      <c r="D16" s="16"/>
      <c r="E16" s="33"/>
      <c r="F16" s="16"/>
      <c r="G16" s="28"/>
      <c r="H16" s="173" t="s">
        <v>18</v>
      </c>
      <c r="I16" s="174"/>
      <c r="J16" s="16"/>
      <c r="K16" s="175"/>
      <c r="L16" s="176"/>
      <c r="M16" s="174"/>
      <c r="N16" s="16"/>
      <c r="O16" s="16"/>
      <c r="P16" s="16" t="s">
        <v>19</v>
      </c>
      <c r="Q16" s="16"/>
      <c r="R16" s="34"/>
      <c r="S16" s="21"/>
    </row>
    <row r="17" spans="1:19" s="2" customFormat="1" ht="6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s="2" customFormat="1" ht="23.25" customHeight="1">
      <c r="A18" s="38"/>
      <c r="B18" s="39"/>
      <c r="C18" s="39"/>
      <c r="D18" s="39"/>
      <c r="E18" s="40" t="s">
        <v>20</v>
      </c>
      <c r="F18" s="39"/>
      <c r="G18" s="39"/>
      <c r="H18" s="39"/>
      <c r="I18" s="39"/>
      <c r="J18" s="39"/>
      <c r="K18" s="39"/>
      <c r="L18" s="39"/>
      <c r="M18" s="39"/>
      <c r="N18" s="39"/>
      <c r="O18" s="41"/>
      <c r="P18" s="39"/>
      <c r="Q18" s="39"/>
      <c r="R18" s="39"/>
      <c r="S18" s="42"/>
    </row>
    <row r="19" spans="1:19" s="2" customFormat="1" ht="21.75" customHeight="1">
      <c r="A19" s="43" t="s">
        <v>21</v>
      </c>
      <c r="B19" s="44"/>
      <c r="C19" s="44"/>
      <c r="D19" s="45"/>
      <c r="E19" s="46" t="s">
        <v>22</v>
      </c>
      <c r="F19" s="45"/>
      <c r="G19" s="46" t="s">
        <v>23</v>
      </c>
      <c r="H19" s="44"/>
      <c r="I19" s="47"/>
      <c r="J19" s="48" t="s">
        <v>22</v>
      </c>
      <c r="K19" s="45"/>
      <c r="L19" s="46" t="s">
        <v>24</v>
      </c>
      <c r="M19" s="44"/>
      <c r="N19" s="44"/>
      <c r="O19" s="49"/>
      <c r="P19" s="45"/>
      <c r="Q19" s="46" t="s">
        <v>25</v>
      </c>
      <c r="R19" s="44"/>
      <c r="S19" s="50"/>
    </row>
    <row r="20" spans="1:19" s="2" customFormat="1" ht="23.25" customHeight="1">
      <c r="A20" s="51"/>
      <c r="B20" s="52"/>
      <c r="C20" s="52"/>
      <c r="D20" s="192"/>
      <c r="E20" s="193"/>
      <c r="F20" s="53"/>
      <c r="G20" s="54"/>
      <c r="H20" s="52"/>
      <c r="I20" s="192"/>
      <c r="J20" s="55"/>
      <c r="K20" s="53"/>
      <c r="L20" s="54"/>
      <c r="M20" s="52"/>
      <c r="N20" s="52"/>
      <c r="O20" s="41"/>
      <c r="P20" s="192"/>
      <c r="Q20" s="54"/>
      <c r="R20" s="191"/>
      <c r="S20" s="56"/>
    </row>
    <row r="21" spans="1:19" s="2" customFormat="1" ht="23.25" customHeight="1">
      <c r="A21" s="57"/>
      <c r="B21" s="40"/>
      <c r="C21" s="40"/>
      <c r="D21" s="40"/>
      <c r="E21" s="40" t="s">
        <v>26</v>
      </c>
      <c r="F21" s="40"/>
      <c r="G21" s="40"/>
      <c r="H21" s="40"/>
      <c r="I21" s="58" t="s">
        <v>27</v>
      </c>
      <c r="J21" s="40"/>
      <c r="K21" s="40"/>
      <c r="L21" s="40"/>
      <c r="M21" s="40"/>
      <c r="N21" s="40"/>
      <c r="O21" s="59"/>
      <c r="P21" s="40"/>
      <c r="Q21" s="40"/>
      <c r="R21" s="40"/>
      <c r="S21" s="60"/>
    </row>
    <row r="22" spans="1:19" s="2" customFormat="1" ht="21.75" customHeight="1">
      <c r="A22" s="61" t="s">
        <v>28</v>
      </c>
      <c r="B22" s="62"/>
      <c r="C22" s="63" t="s">
        <v>29</v>
      </c>
      <c r="D22" s="64"/>
      <c r="E22" s="64"/>
      <c r="F22" s="65"/>
      <c r="G22" s="61" t="s">
        <v>30</v>
      </c>
      <c r="H22" s="62"/>
      <c r="I22" s="63" t="s">
        <v>31</v>
      </c>
      <c r="J22" s="64"/>
      <c r="K22" s="66"/>
      <c r="L22" s="61" t="s">
        <v>32</v>
      </c>
      <c r="M22" s="62"/>
      <c r="N22" s="63" t="s">
        <v>33</v>
      </c>
      <c r="O22" s="67"/>
      <c r="P22" s="64"/>
      <c r="Q22" s="64"/>
      <c r="R22" s="64"/>
      <c r="S22" s="66"/>
    </row>
    <row r="23" spans="1:19" s="2" customFormat="1" ht="27" customHeight="1">
      <c r="A23" s="68" t="s">
        <v>34</v>
      </c>
      <c r="B23" s="69" t="s">
        <v>35</v>
      </c>
      <c r="C23" s="70"/>
      <c r="D23" s="71" t="s">
        <v>36</v>
      </c>
      <c r="E23" s="185">
        <v>0</v>
      </c>
      <c r="F23" s="72"/>
      <c r="G23" s="68" t="s">
        <v>37</v>
      </c>
      <c r="H23" s="73" t="s">
        <v>38</v>
      </c>
      <c r="I23" s="74"/>
      <c r="J23" s="190"/>
      <c r="K23" s="72"/>
      <c r="L23" s="68" t="s">
        <v>39</v>
      </c>
      <c r="M23" s="75" t="s">
        <v>40</v>
      </c>
      <c r="N23" s="76"/>
      <c r="O23" s="49"/>
      <c r="P23" s="77"/>
      <c r="Q23" s="74"/>
      <c r="R23" s="185">
        <v>0</v>
      </c>
      <c r="S23" s="72"/>
    </row>
    <row r="24" spans="1:19" s="2" customFormat="1" ht="27" customHeight="1">
      <c r="A24" s="68" t="s">
        <v>41</v>
      </c>
      <c r="B24" s="78"/>
      <c r="C24" s="79"/>
      <c r="D24" s="71" t="s">
        <v>42</v>
      </c>
      <c r="E24" s="185">
        <v>0</v>
      </c>
      <c r="F24" s="72"/>
      <c r="G24" s="68" t="s">
        <v>43</v>
      </c>
      <c r="H24" s="73" t="s">
        <v>44</v>
      </c>
      <c r="I24" s="74"/>
      <c r="J24" s="190"/>
      <c r="K24" s="72"/>
      <c r="L24" s="68" t="s">
        <v>45</v>
      </c>
      <c r="M24" s="75" t="s">
        <v>46</v>
      </c>
      <c r="N24" s="76"/>
      <c r="O24" s="49"/>
      <c r="P24" s="76"/>
      <c r="Q24" s="74"/>
      <c r="R24" s="185">
        <v>0</v>
      </c>
      <c r="S24" s="72"/>
    </row>
    <row r="25" spans="1:19" s="2" customFormat="1" ht="27" customHeight="1">
      <c r="A25" s="68" t="s">
        <v>47</v>
      </c>
      <c r="B25" s="69" t="s">
        <v>48</v>
      </c>
      <c r="C25" s="70"/>
      <c r="D25" s="71" t="s">
        <v>36</v>
      </c>
      <c r="E25" s="185">
        <v>0</v>
      </c>
      <c r="F25" s="72"/>
      <c r="G25" s="68" t="s">
        <v>49</v>
      </c>
      <c r="H25" s="73" t="s">
        <v>50</v>
      </c>
      <c r="I25" s="74"/>
      <c r="J25" s="190"/>
      <c r="K25" s="72"/>
      <c r="L25" s="68" t="s">
        <v>51</v>
      </c>
      <c r="M25" s="75" t="s">
        <v>52</v>
      </c>
      <c r="N25" s="76"/>
      <c r="O25" s="49"/>
      <c r="P25" s="76"/>
      <c r="Q25" s="74"/>
      <c r="R25" s="185">
        <v>0</v>
      </c>
      <c r="S25" s="72"/>
    </row>
    <row r="26" spans="1:19" s="2" customFormat="1" ht="27" customHeight="1">
      <c r="A26" s="68" t="s">
        <v>53</v>
      </c>
      <c r="B26" s="78"/>
      <c r="C26" s="79"/>
      <c r="D26" s="71" t="s">
        <v>42</v>
      </c>
      <c r="E26" s="185">
        <v>0</v>
      </c>
      <c r="F26" s="72"/>
      <c r="G26" s="68" t="s">
        <v>54</v>
      </c>
      <c r="H26" s="73"/>
      <c r="I26" s="74"/>
      <c r="J26" s="190"/>
      <c r="K26" s="72"/>
      <c r="L26" s="68" t="s">
        <v>55</v>
      </c>
      <c r="M26" s="80" t="s">
        <v>56</v>
      </c>
      <c r="N26" s="76"/>
      <c r="O26" s="49"/>
      <c r="P26" s="76"/>
      <c r="Q26" s="74"/>
      <c r="R26" s="185">
        <v>0</v>
      </c>
      <c r="S26" s="72"/>
    </row>
    <row r="27" spans="1:19" s="2" customFormat="1" ht="27" customHeight="1">
      <c r="A27" s="68" t="s">
        <v>57</v>
      </c>
      <c r="B27" s="69" t="s">
        <v>58</v>
      </c>
      <c r="C27" s="70"/>
      <c r="D27" s="71" t="s">
        <v>36</v>
      </c>
      <c r="E27" s="185">
        <v>0</v>
      </c>
      <c r="F27" s="72"/>
      <c r="G27" s="81"/>
      <c r="H27" s="82"/>
      <c r="I27" s="74"/>
      <c r="J27" s="190"/>
      <c r="K27" s="72"/>
      <c r="L27" s="68" t="s">
        <v>59</v>
      </c>
      <c r="M27" s="75" t="s">
        <v>60</v>
      </c>
      <c r="N27" s="76"/>
      <c r="O27" s="49"/>
      <c r="P27" s="76"/>
      <c r="Q27" s="83"/>
      <c r="R27" s="185">
        <v>0</v>
      </c>
      <c r="S27" s="72"/>
    </row>
    <row r="28" spans="1:19" s="2" customFormat="1" ht="23.25" customHeight="1">
      <c r="A28" s="68" t="s">
        <v>61</v>
      </c>
      <c r="B28" s="78"/>
      <c r="C28" s="79"/>
      <c r="D28" s="71" t="s">
        <v>42</v>
      </c>
      <c r="E28" s="185">
        <v>0</v>
      </c>
      <c r="F28" s="72"/>
      <c r="G28" s="81"/>
      <c r="H28" s="82"/>
      <c r="I28" s="74"/>
      <c r="J28" s="190"/>
      <c r="K28" s="72"/>
      <c r="L28" s="68" t="s">
        <v>62</v>
      </c>
      <c r="M28" s="75" t="s">
        <v>63</v>
      </c>
      <c r="N28" s="76"/>
      <c r="O28" s="49"/>
      <c r="P28" s="76"/>
      <c r="Q28" s="74"/>
      <c r="R28" s="185">
        <v>0</v>
      </c>
      <c r="S28" s="72"/>
    </row>
    <row r="29" spans="1:19" s="2" customFormat="1" ht="21.75" customHeight="1">
      <c r="A29" s="68" t="s">
        <v>64</v>
      </c>
      <c r="B29" s="179" t="s">
        <v>65</v>
      </c>
      <c r="C29" s="179"/>
      <c r="D29" s="179"/>
      <c r="E29" s="185">
        <v>0</v>
      </c>
      <c r="F29" s="72"/>
      <c r="G29" s="68" t="s">
        <v>66</v>
      </c>
      <c r="H29" s="84" t="s">
        <v>67</v>
      </c>
      <c r="I29" s="74"/>
      <c r="J29" s="190"/>
      <c r="K29" s="72"/>
      <c r="L29" s="68" t="s">
        <v>68</v>
      </c>
      <c r="M29" s="84" t="s">
        <v>69</v>
      </c>
      <c r="N29" s="76"/>
      <c r="O29" s="49"/>
      <c r="P29" s="76"/>
      <c r="Q29" s="74"/>
      <c r="R29" s="185">
        <v>0</v>
      </c>
      <c r="S29" s="72"/>
    </row>
    <row r="30" spans="1:19" s="2" customFormat="1" ht="21.75" customHeight="1">
      <c r="A30" s="85" t="s">
        <v>70</v>
      </c>
      <c r="B30" s="86" t="s">
        <v>71</v>
      </c>
      <c r="C30" s="52"/>
      <c r="D30" s="53"/>
      <c r="E30" s="185">
        <v>0</v>
      </c>
      <c r="F30" s="56"/>
      <c r="G30" s="85" t="s">
        <v>72</v>
      </c>
      <c r="H30" s="86" t="s">
        <v>73</v>
      </c>
      <c r="I30" s="53"/>
      <c r="J30" s="184">
        <v>0</v>
      </c>
      <c r="K30" s="56"/>
      <c r="L30" s="85" t="s">
        <v>74</v>
      </c>
      <c r="M30" s="86" t="s">
        <v>75</v>
      </c>
      <c r="N30" s="52"/>
      <c r="O30" s="41"/>
      <c r="P30" s="52"/>
      <c r="Q30" s="53"/>
      <c r="R30" s="184">
        <v>0</v>
      </c>
      <c r="S30" s="56"/>
    </row>
    <row r="31" spans="1:19" s="2" customFormat="1" ht="21.75" customHeight="1">
      <c r="A31" s="87" t="s">
        <v>10</v>
      </c>
      <c r="B31" s="88"/>
      <c r="C31" s="88"/>
      <c r="D31" s="88"/>
      <c r="E31" s="88"/>
      <c r="F31" s="89"/>
      <c r="G31" s="90"/>
      <c r="H31" s="88"/>
      <c r="I31" s="88"/>
      <c r="J31" s="88"/>
      <c r="K31" s="91"/>
      <c r="L31" s="61" t="s">
        <v>76</v>
      </c>
      <c r="M31" s="45"/>
      <c r="N31" s="63" t="s">
        <v>77</v>
      </c>
      <c r="O31" s="67"/>
      <c r="P31" s="44"/>
      <c r="Q31" s="44"/>
      <c r="R31" s="44"/>
      <c r="S31" s="50"/>
    </row>
    <row r="32" spans="1:19" s="2" customFormat="1" ht="21.75" customHeight="1">
      <c r="A32" s="92"/>
      <c r="B32" s="93"/>
      <c r="C32" s="93"/>
      <c r="D32" s="93"/>
      <c r="E32" s="93"/>
      <c r="F32" s="94"/>
      <c r="G32" s="95"/>
      <c r="H32" s="93"/>
      <c r="I32" s="96"/>
      <c r="J32" s="93"/>
      <c r="K32" s="97"/>
      <c r="L32" s="68" t="s">
        <v>78</v>
      </c>
      <c r="M32" s="73" t="s">
        <v>79</v>
      </c>
      <c r="N32" s="76"/>
      <c r="O32" s="49"/>
      <c r="P32" s="76"/>
      <c r="Q32" s="74"/>
      <c r="R32" s="185">
        <f>'Rekapitulácia objektov'!C20</f>
        <v>0</v>
      </c>
      <c r="S32" s="72"/>
    </row>
    <row r="33" spans="1:19" s="2" customFormat="1" ht="21.75" customHeight="1">
      <c r="A33" s="98" t="s">
        <v>80</v>
      </c>
      <c r="B33" s="49"/>
      <c r="C33" s="49"/>
      <c r="D33" s="49"/>
      <c r="E33" s="49"/>
      <c r="F33" s="79"/>
      <c r="G33" s="99" t="s">
        <v>81</v>
      </c>
      <c r="H33" s="100"/>
      <c r="I33" s="49"/>
      <c r="J33" s="49"/>
      <c r="K33" s="101"/>
      <c r="L33" s="68" t="s">
        <v>82</v>
      </c>
      <c r="M33" s="102" t="s">
        <v>83</v>
      </c>
      <c r="N33" s="103">
        <v>20</v>
      </c>
      <c r="O33" s="104" t="s">
        <v>84</v>
      </c>
      <c r="P33" s="189">
        <v>35363.23</v>
      </c>
      <c r="Q33" s="105"/>
      <c r="R33" s="188">
        <f>'Rekapitulácia objektov'!D20</f>
        <v>0</v>
      </c>
      <c r="S33" s="101"/>
    </row>
    <row r="34" spans="1:19" s="2" customFormat="1" ht="12.75" customHeight="1" hidden="1">
      <c r="A34" s="106"/>
      <c r="B34" s="107"/>
      <c r="C34" s="107"/>
      <c r="D34" s="107"/>
      <c r="E34" s="107"/>
      <c r="F34" s="70"/>
      <c r="G34" s="108"/>
      <c r="H34" s="107"/>
      <c r="I34" s="107"/>
      <c r="J34" s="107"/>
      <c r="K34" s="109"/>
      <c r="L34" s="110"/>
      <c r="M34" s="110"/>
      <c r="N34" s="110"/>
      <c r="O34" s="110"/>
      <c r="P34" s="110"/>
      <c r="Q34" s="110"/>
      <c r="R34" s="187"/>
      <c r="S34" s="110"/>
    </row>
    <row r="35" spans="1:19" s="2" customFormat="1" ht="35.25" customHeight="1">
      <c r="A35" s="111" t="s">
        <v>8</v>
      </c>
      <c r="B35" s="112"/>
      <c r="C35" s="112"/>
      <c r="D35" s="112"/>
      <c r="E35" s="93"/>
      <c r="F35" s="94"/>
      <c r="G35" s="95"/>
      <c r="H35" s="93"/>
      <c r="I35" s="93"/>
      <c r="J35" s="93"/>
      <c r="K35" s="97"/>
      <c r="L35" s="85" t="s">
        <v>85</v>
      </c>
      <c r="M35" s="177" t="s">
        <v>86</v>
      </c>
      <c r="N35" s="177"/>
      <c r="O35" s="177"/>
      <c r="P35" s="177"/>
      <c r="Q35" s="177"/>
      <c r="R35" s="186">
        <f>'Rekapitulácia objektov'!E20</f>
        <v>0</v>
      </c>
      <c r="S35" s="56"/>
    </row>
    <row r="36" spans="1:19" s="2" customFormat="1" ht="33" customHeight="1">
      <c r="A36" s="98" t="s">
        <v>80</v>
      </c>
      <c r="B36" s="49"/>
      <c r="C36" s="49"/>
      <c r="D36" s="49"/>
      <c r="E36" s="49"/>
      <c r="F36" s="79"/>
      <c r="G36" s="99" t="s">
        <v>81</v>
      </c>
      <c r="H36" s="49"/>
      <c r="I36" s="49"/>
      <c r="J36" s="49"/>
      <c r="K36" s="101"/>
      <c r="L36" s="61" t="s">
        <v>87</v>
      </c>
      <c r="M36" s="45"/>
      <c r="N36" s="63" t="s">
        <v>88</v>
      </c>
      <c r="O36" s="67"/>
      <c r="P36" s="44"/>
      <c r="Q36" s="45"/>
      <c r="R36" s="46"/>
      <c r="S36" s="50"/>
    </row>
    <row r="37" spans="1:19" s="2" customFormat="1" ht="23.25" customHeight="1">
      <c r="A37" s="113" t="s">
        <v>12</v>
      </c>
      <c r="B37" s="107"/>
      <c r="C37" s="107"/>
      <c r="D37" s="107"/>
      <c r="E37" s="107"/>
      <c r="F37" s="70"/>
      <c r="G37" s="108"/>
      <c r="H37" s="107"/>
      <c r="I37" s="107"/>
      <c r="J37" s="107"/>
      <c r="K37" s="109"/>
      <c r="L37" s="68" t="s">
        <v>89</v>
      </c>
      <c r="M37" s="73" t="s">
        <v>90</v>
      </c>
      <c r="N37" s="76"/>
      <c r="O37" s="49"/>
      <c r="P37" s="76"/>
      <c r="Q37" s="74"/>
      <c r="R37" s="185">
        <v>0</v>
      </c>
      <c r="S37" s="72"/>
    </row>
    <row r="38" spans="1:19" s="2" customFormat="1" ht="21.75" customHeight="1">
      <c r="A38" s="92"/>
      <c r="B38" s="93"/>
      <c r="C38" s="93"/>
      <c r="D38" s="93"/>
      <c r="E38" s="93"/>
      <c r="F38" s="94"/>
      <c r="G38" s="95"/>
      <c r="H38" s="93"/>
      <c r="I38" s="93"/>
      <c r="J38" s="93"/>
      <c r="K38" s="97"/>
      <c r="L38" s="68" t="s">
        <v>91</v>
      </c>
      <c r="M38" s="73" t="s">
        <v>92</v>
      </c>
      <c r="N38" s="76"/>
      <c r="O38" s="49"/>
      <c r="P38" s="76"/>
      <c r="Q38" s="74"/>
      <c r="R38" s="185">
        <v>0</v>
      </c>
      <c r="S38" s="72"/>
    </row>
    <row r="39" spans="1:19" s="2" customFormat="1" ht="21.75" customHeight="1">
      <c r="A39" s="114" t="s">
        <v>80</v>
      </c>
      <c r="B39" s="41"/>
      <c r="C39" s="41"/>
      <c r="D39" s="41"/>
      <c r="E39" s="41"/>
      <c r="F39" s="115"/>
      <c r="G39" s="116" t="s">
        <v>81</v>
      </c>
      <c r="H39" s="41"/>
      <c r="I39" s="41"/>
      <c r="J39" s="41"/>
      <c r="K39" s="117"/>
      <c r="L39" s="85" t="s">
        <v>93</v>
      </c>
      <c r="M39" s="86" t="s">
        <v>94</v>
      </c>
      <c r="N39" s="52"/>
      <c r="O39" s="41"/>
      <c r="P39" s="52"/>
      <c r="Q39" s="53"/>
      <c r="R39" s="184">
        <v>0</v>
      </c>
      <c r="S39" s="56"/>
    </row>
  </sheetData>
  <sheetProtection/>
  <mergeCells count="12">
    <mergeCell ref="E5:M5"/>
    <mergeCell ref="E6:M6"/>
    <mergeCell ref="E7:M7"/>
    <mergeCell ref="E9:M9"/>
    <mergeCell ref="E10:M10"/>
    <mergeCell ref="E11:M11"/>
    <mergeCell ref="E13:M13"/>
    <mergeCell ref="H16:I16"/>
    <mergeCell ref="K16:M16"/>
    <mergeCell ref="M35:Q35"/>
    <mergeCell ref="B13:D13"/>
    <mergeCell ref="B29:D29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89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zoomScalePageLayoutView="0" workbookViewId="0" topLeftCell="A1">
      <pane ySplit="12" topLeftCell="A13" activePane="bottomLeft" state="frozen"/>
      <selection pane="topLeft" activeCell="A1" sqref="A1:G1"/>
      <selection pane="bottomLeft" activeCell="A1" sqref="A1:G1"/>
    </sheetView>
  </sheetViews>
  <sheetFormatPr defaultColWidth="10.5" defaultRowHeight="12" customHeight="1"/>
  <cols>
    <col min="1" max="1" width="7.16015625" style="198" customWidth="1"/>
    <col min="2" max="2" width="14.33203125" style="132" customWidth="1"/>
    <col min="3" max="3" width="48.66015625" style="132" customWidth="1"/>
    <col min="4" max="4" width="5.16015625" style="132" customWidth="1"/>
    <col min="5" max="5" width="15.33203125" style="131" customWidth="1"/>
    <col min="6" max="6" width="18.16015625" style="131" customWidth="1"/>
    <col min="7" max="7" width="16.33203125" style="131" customWidth="1"/>
    <col min="8" max="16384" width="10.5" style="1" customWidth="1"/>
  </cols>
  <sheetData>
    <row r="1" spans="1:7" s="2" customFormat="1" ht="27.75" customHeight="1">
      <c r="A1" s="181" t="s">
        <v>387</v>
      </c>
      <c r="B1" s="181"/>
      <c r="C1" s="181"/>
      <c r="D1" s="181"/>
      <c r="E1" s="182"/>
      <c r="F1" s="181"/>
      <c r="G1" s="181"/>
    </row>
    <row r="2" spans="1:7" s="2" customFormat="1" ht="12.75" customHeight="1">
      <c r="A2" s="148" t="s">
        <v>201</v>
      </c>
      <c r="B2" s="129"/>
      <c r="C2" s="129"/>
      <c r="D2" s="129"/>
      <c r="E2" s="154"/>
      <c r="F2" s="129"/>
      <c r="G2" s="129"/>
    </row>
    <row r="3" spans="1:7" s="2" customFormat="1" ht="12.75" customHeight="1">
      <c r="A3" s="148" t="s">
        <v>383</v>
      </c>
      <c r="B3" s="129"/>
      <c r="C3" s="129"/>
      <c r="D3" s="129"/>
      <c r="E3" s="154"/>
      <c r="F3" s="129"/>
      <c r="G3" s="129"/>
    </row>
    <row r="4" spans="1:7" s="2" customFormat="1" ht="13.5" customHeight="1">
      <c r="A4" s="148"/>
      <c r="B4" s="148"/>
      <c r="C4" s="147"/>
      <c r="D4" s="129"/>
      <c r="E4" s="154"/>
      <c r="F4" s="129"/>
      <c r="G4" s="129"/>
    </row>
    <row r="5" spans="1:7" s="2" customFormat="1" ht="6.75" customHeight="1">
      <c r="A5" s="129"/>
      <c r="B5" s="129"/>
      <c r="C5" s="129"/>
      <c r="D5" s="129"/>
      <c r="E5" s="1"/>
      <c r="F5" s="129"/>
      <c r="G5" s="129"/>
    </row>
    <row r="6" spans="1:7" s="2" customFormat="1" ht="13.5" customHeight="1">
      <c r="A6" s="129" t="s">
        <v>199</v>
      </c>
      <c r="B6" s="146"/>
      <c r="C6" s="146"/>
      <c r="D6" s="146"/>
      <c r="E6" s="153"/>
      <c r="F6" s="145"/>
      <c r="G6" s="145"/>
    </row>
    <row r="7" spans="1:7" s="2" customFormat="1" ht="13.5" customHeight="1">
      <c r="A7" s="129" t="s">
        <v>198</v>
      </c>
      <c r="B7" s="146"/>
      <c r="C7" s="146"/>
      <c r="D7" s="146"/>
      <c r="E7" s="153"/>
      <c r="F7" s="183" t="s">
        <v>197</v>
      </c>
      <c r="G7" s="210"/>
    </row>
    <row r="8" spans="1:7" s="2" customFormat="1" ht="13.5" customHeight="1">
      <c r="A8" s="129" t="s">
        <v>386</v>
      </c>
      <c r="B8" s="146"/>
      <c r="C8" s="146"/>
      <c r="D8" s="146"/>
      <c r="E8" s="153"/>
      <c r="F8" s="129" t="s">
        <v>343</v>
      </c>
      <c r="G8" s="145"/>
    </row>
    <row r="9" spans="1:7" s="2" customFormat="1" ht="6.75" customHeight="1">
      <c r="A9" s="143"/>
      <c r="B9" s="143"/>
      <c r="C9" s="143"/>
      <c r="D9" s="143"/>
      <c r="E9" s="1"/>
      <c r="F9" s="143"/>
      <c r="G9" s="143"/>
    </row>
    <row r="10" spans="1:7" s="2" customFormat="1" ht="22.5" customHeight="1">
      <c r="A10" s="144" t="s">
        <v>195</v>
      </c>
      <c r="B10" s="144" t="s">
        <v>194</v>
      </c>
      <c r="C10" s="144" t="s">
        <v>193</v>
      </c>
      <c r="D10" s="144" t="s">
        <v>192</v>
      </c>
      <c r="E10" s="152" t="s">
        <v>191</v>
      </c>
      <c r="F10" s="144" t="s">
        <v>385</v>
      </c>
      <c r="G10" s="144" t="s">
        <v>384</v>
      </c>
    </row>
    <row r="11" spans="1:7" s="2" customFormat="1" ht="12.75" customHeight="1" hidden="1">
      <c r="A11" s="151" t="s">
        <v>34</v>
      </c>
      <c r="B11" s="151" t="s">
        <v>41</v>
      </c>
      <c r="C11" s="151" t="s">
        <v>47</v>
      </c>
      <c r="D11" s="151" t="s">
        <v>53</v>
      </c>
      <c r="E11" s="152" t="s">
        <v>57</v>
      </c>
      <c r="F11" s="151" t="s">
        <v>61</v>
      </c>
      <c r="G11" s="151" t="s">
        <v>64</v>
      </c>
    </row>
    <row r="12" spans="1:7" s="2" customFormat="1" ht="4.5" customHeight="1">
      <c r="A12" s="143"/>
      <c r="B12" s="143"/>
      <c r="C12" s="143"/>
      <c r="D12" s="143"/>
      <c r="E12" s="1"/>
      <c r="F12" s="143"/>
      <c r="G12" s="143"/>
    </row>
    <row r="13" spans="1:7" s="2" customFormat="1" ht="30.75" customHeight="1">
      <c r="A13" s="209"/>
      <c r="B13" s="142" t="s">
        <v>342</v>
      </c>
      <c r="C13" s="142" t="s">
        <v>341</v>
      </c>
      <c r="D13" s="142"/>
      <c r="E13" s="141"/>
      <c r="F13" s="208"/>
      <c r="G13" s="208">
        <f>G14</f>
        <v>0</v>
      </c>
    </row>
    <row r="14" spans="1:7" s="2" customFormat="1" ht="28.5" customHeight="1">
      <c r="A14" s="205"/>
      <c r="B14" s="138" t="s">
        <v>340</v>
      </c>
      <c r="C14" s="138" t="s">
        <v>339</v>
      </c>
      <c r="D14" s="138"/>
      <c r="E14" s="137"/>
      <c r="F14" s="204"/>
      <c r="G14" s="204">
        <f>SUM(G15:G41)</f>
        <v>0</v>
      </c>
    </row>
    <row r="15" spans="1:7" s="2" customFormat="1" ht="13.5" customHeight="1">
      <c r="A15" s="203">
        <v>1</v>
      </c>
      <c r="B15" s="136" t="s">
        <v>338</v>
      </c>
      <c r="C15" s="136" t="s">
        <v>337</v>
      </c>
      <c r="D15" s="136" t="s">
        <v>202</v>
      </c>
      <c r="E15" s="135">
        <v>7</v>
      </c>
      <c r="F15" s="202"/>
      <c r="G15" s="202"/>
    </row>
    <row r="16" spans="1:7" s="2" customFormat="1" ht="13.5" customHeight="1">
      <c r="A16" s="207">
        <v>2</v>
      </c>
      <c r="B16" s="140" t="s">
        <v>336</v>
      </c>
      <c r="C16" s="140" t="s">
        <v>335</v>
      </c>
      <c r="D16" s="140" t="s">
        <v>202</v>
      </c>
      <c r="E16" s="139">
        <v>7</v>
      </c>
      <c r="F16" s="206"/>
      <c r="G16" s="206"/>
    </row>
    <row r="17" spans="1:7" s="2" customFormat="1" ht="13.5" customHeight="1">
      <c r="A17" s="207">
        <v>3</v>
      </c>
      <c r="B17" s="140" t="s">
        <v>37</v>
      </c>
      <c r="C17" s="140" t="s">
        <v>334</v>
      </c>
      <c r="D17" s="140" t="s">
        <v>328</v>
      </c>
      <c r="E17" s="139">
        <v>61.25</v>
      </c>
      <c r="F17" s="206"/>
      <c r="G17" s="206"/>
    </row>
    <row r="18" spans="1:7" s="2" customFormat="1" ht="13.5" customHeight="1">
      <c r="A18" s="207">
        <v>4</v>
      </c>
      <c r="B18" s="140" t="s">
        <v>61</v>
      </c>
      <c r="C18" s="140" t="s">
        <v>333</v>
      </c>
      <c r="D18" s="140" t="s">
        <v>328</v>
      </c>
      <c r="E18" s="139">
        <v>26.25</v>
      </c>
      <c r="F18" s="206"/>
      <c r="G18" s="206"/>
    </row>
    <row r="19" spans="1:7" s="2" customFormat="1" ht="13.5" customHeight="1">
      <c r="A19" s="207">
        <v>5</v>
      </c>
      <c r="B19" s="140" t="s">
        <v>332</v>
      </c>
      <c r="C19" s="140" t="s">
        <v>331</v>
      </c>
      <c r="D19" s="140" t="s">
        <v>328</v>
      </c>
      <c r="E19" s="139">
        <v>61.25</v>
      </c>
      <c r="F19" s="206"/>
      <c r="G19" s="206"/>
    </row>
    <row r="20" spans="1:7" s="2" customFormat="1" ht="13.5" customHeight="1">
      <c r="A20" s="207">
        <v>6</v>
      </c>
      <c r="B20" s="140" t="s">
        <v>330</v>
      </c>
      <c r="C20" s="140" t="s">
        <v>329</v>
      </c>
      <c r="D20" s="140" t="s">
        <v>328</v>
      </c>
      <c r="E20" s="139">
        <v>35</v>
      </c>
      <c r="F20" s="206"/>
      <c r="G20" s="206"/>
    </row>
    <row r="21" spans="1:7" s="2" customFormat="1" ht="24" customHeight="1">
      <c r="A21" s="203">
        <v>7</v>
      </c>
      <c r="B21" s="136" t="s">
        <v>327</v>
      </c>
      <c r="C21" s="136" t="s">
        <v>326</v>
      </c>
      <c r="D21" s="136" t="s">
        <v>202</v>
      </c>
      <c r="E21" s="135">
        <v>3</v>
      </c>
      <c r="F21" s="202"/>
      <c r="G21" s="202"/>
    </row>
    <row r="22" spans="1:7" s="2" customFormat="1" ht="13.5" customHeight="1">
      <c r="A22" s="207">
        <v>8</v>
      </c>
      <c r="B22" s="140" t="s">
        <v>325</v>
      </c>
      <c r="C22" s="140" t="s">
        <v>324</v>
      </c>
      <c r="D22" s="140" t="s">
        <v>202</v>
      </c>
      <c r="E22" s="139">
        <v>3</v>
      </c>
      <c r="F22" s="206"/>
      <c r="G22" s="206"/>
    </row>
    <row r="23" spans="1:7" s="2" customFormat="1" ht="13.5" customHeight="1">
      <c r="A23" s="203">
        <v>9</v>
      </c>
      <c r="B23" s="136" t="s">
        <v>323</v>
      </c>
      <c r="C23" s="136" t="s">
        <v>322</v>
      </c>
      <c r="D23" s="136" t="s">
        <v>202</v>
      </c>
      <c r="E23" s="135">
        <v>3</v>
      </c>
      <c r="F23" s="202"/>
      <c r="G23" s="202"/>
    </row>
    <row r="24" spans="1:7" s="2" customFormat="1" ht="24" customHeight="1">
      <c r="A24" s="203">
        <v>10</v>
      </c>
      <c r="B24" s="136" t="s">
        <v>321</v>
      </c>
      <c r="C24" s="136" t="s">
        <v>320</v>
      </c>
      <c r="D24" s="136" t="s">
        <v>202</v>
      </c>
      <c r="E24" s="135">
        <v>7</v>
      </c>
      <c r="F24" s="202"/>
      <c r="G24" s="202"/>
    </row>
    <row r="25" spans="1:7" s="2" customFormat="1" ht="13.5" customHeight="1">
      <c r="A25" s="207">
        <v>11</v>
      </c>
      <c r="B25" s="140" t="s">
        <v>319</v>
      </c>
      <c r="C25" s="140" t="s">
        <v>318</v>
      </c>
      <c r="D25" s="140" t="s">
        <v>202</v>
      </c>
      <c r="E25" s="139">
        <v>7</v>
      </c>
      <c r="F25" s="206"/>
      <c r="G25" s="206"/>
    </row>
    <row r="26" spans="1:7" s="2" customFormat="1" ht="13.5" customHeight="1">
      <c r="A26" s="203">
        <v>12</v>
      </c>
      <c r="B26" s="136" t="s">
        <v>317</v>
      </c>
      <c r="C26" s="136" t="s">
        <v>316</v>
      </c>
      <c r="D26" s="136" t="s">
        <v>202</v>
      </c>
      <c r="E26" s="135">
        <v>5</v>
      </c>
      <c r="F26" s="202"/>
      <c r="G26" s="202"/>
    </row>
    <row r="27" spans="1:7" s="2" customFormat="1" ht="13.5" customHeight="1">
      <c r="A27" s="207">
        <v>13</v>
      </c>
      <c r="B27" s="140" t="s">
        <v>315</v>
      </c>
      <c r="C27" s="140" t="s">
        <v>314</v>
      </c>
      <c r="D27" s="140" t="s">
        <v>202</v>
      </c>
      <c r="E27" s="139">
        <v>5</v>
      </c>
      <c r="F27" s="206"/>
      <c r="G27" s="206"/>
    </row>
    <row r="28" spans="1:7" s="2" customFormat="1" ht="13.5" customHeight="1">
      <c r="A28" s="203">
        <v>14</v>
      </c>
      <c r="B28" s="136" t="s">
        <v>313</v>
      </c>
      <c r="C28" s="136" t="s">
        <v>312</v>
      </c>
      <c r="D28" s="136" t="s">
        <v>202</v>
      </c>
      <c r="E28" s="135">
        <v>1</v>
      </c>
      <c r="F28" s="202"/>
      <c r="G28" s="202"/>
    </row>
    <row r="29" spans="1:7" s="2" customFormat="1" ht="13.5" customHeight="1">
      <c r="A29" s="207">
        <v>15</v>
      </c>
      <c r="B29" s="140" t="s">
        <v>311</v>
      </c>
      <c r="C29" s="140" t="s">
        <v>310</v>
      </c>
      <c r="D29" s="140" t="s">
        <v>202</v>
      </c>
      <c r="E29" s="139">
        <v>1</v>
      </c>
      <c r="F29" s="206"/>
      <c r="G29" s="206"/>
    </row>
    <row r="30" spans="1:7" s="2" customFormat="1" ht="13.5" customHeight="1">
      <c r="A30" s="207">
        <v>16</v>
      </c>
      <c r="B30" s="140" t="s">
        <v>309</v>
      </c>
      <c r="C30" s="140" t="s">
        <v>308</v>
      </c>
      <c r="D30" s="140" t="s">
        <v>202</v>
      </c>
      <c r="E30" s="139">
        <v>1</v>
      </c>
      <c r="F30" s="206"/>
      <c r="G30" s="206"/>
    </row>
    <row r="31" spans="1:7" s="2" customFormat="1" ht="13.5" customHeight="1">
      <c r="A31" s="207">
        <v>17</v>
      </c>
      <c r="B31" s="140" t="s">
        <v>307</v>
      </c>
      <c r="C31" s="140" t="s">
        <v>306</v>
      </c>
      <c r="D31" s="140" t="s">
        <v>303</v>
      </c>
      <c r="E31" s="139">
        <v>1</v>
      </c>
      <c r="F31" s="206"/>
      <c r="G31" s="206"/>
    </row>
    <row r="32" spans="1:7" s="2" customFormat="1" ht="13.5" customHeight="1">
      <c r="A32" s="207">
        <v>18</v>
      </c>
      <c r="B32" s="140" t="s">
        <v>305</v>
      </c>
      <c r="C32" s="140" t="s">
        <v>304</v>
      </c>
      <c r="D32" s="140" t="s">
        <v>303</v>
      </c>
      <c r="E32" s="139">
        <v>2</v>
      </c>
      <c r="F32" s="206"/>
      <c r="G32" s="206"/>
    </row>
    <row r="33" spans="1:7" s="2" customFormat="1" ht="13.5" customHeight="1">
      <c r="A33" s="203">
        <v>19</v>
      </c>
      <c r="B33" s="136" t="s">
        <v>302</v>
      </c>
      <c r="C33" s="136" t="s">
        <v>301</v>
      </c>
      <c r="D33" s="136" t="s">
        <v>202</v>
      </c>
      <c r="E33" s="135">
        <v>6</v>
      </c>
      <c r="F33" s="202"/>
      <c r="G33" s="202"/>
    </row>
    <row r="34" spans="1:7" s="2" customFormat="1" ht="13.5" customHeight="1">
      <c r="A34" s="207">
        <v>20</v>
      </c>
      <c r="B34" s="140" t="s">
        <v>300</v>
      </c>
      <c r="C34" s="140" t="s">
        <v>299</v>
      </c>
      <c r="D34" s="140" t="s">
        <v>202</v>
      </c>
      <c r="E34" s="139">
        <v>18</v>
      </c>
      <c r="F34" s="206"/>
      <c r="G34" s="206"/>
    </row>
    <row r="35" spans="1:7" s="2" customFormat="1" ht="13.5" customHeight="1">
      <c r="A35" s="203">
        <v>21</v>
      </c>
      <c r="B35" s="136" t="s">
        <v>298</v>
      </c>
      <c r="C35" s="136" t="s">
        <v>297</v>
      </c>
      <c r="D35" s="136" t="s">
        <v>167</v>
      </c>
      <c r="E35" s="135">
        <v>100</v>
      </c>
      <c r="F35" s="202"/>
      <c r="G35" s="202"/>
    </row>
    <row r="36" spans="1:7" s="2" customFormat="1" ht="13.5" customHeight="1">
      <c r="A36" s="203">
        <v>22</v>
      </c>
      <c r="B36" s="136" t="s">
        <v>296</v>
      </c>
      <c r="C36" s="136" t="s">
        <v>295</v>
      </c>
      <c r="D36" s="136" t="s">
        <v>167</v>
      </c>
      <c r="E36" s="135">
        <v>46</v>
      </c>
      <c r="F36" s="202"/>
      <c r="G36" s="202"/>
    </row>
    <row r="37" spans="1:7" s="2" customFormat="1" ht="24" customHeight="1">
      <c r="A37" s="207">
        <v>23</v>
      </c>
      <c r="B37" s="140" t="s">
        <v>294</v>
      </c>
      <c r="C37" s="140" t="s">
        <v>293</v>
      </c>
      <c r="D37" s="140" t="s">
        <v>167</v>
      </c>
      <c r="E37" s="139">
        <v>46</v>
      </c>
      <c r="F37" s="206"/>
      <c r="G37" s="206"/>
    </row>
    <row r="38" spans="1:7" s="2" customFormat="1" ht="13.5" customHeight="1">
      <c r="A38" s="203">
        <v>24</v>
      </c>
      <c r="B38" s="136" t="s">
        <v>292</v>
      </c>
      <c r="C38" s="136" t="s">
        <v>291</v>
      </c>
      <c r="D38" s="136" t="s">
        <v>167</v>
      </c>
      <c r="E38" s="135">
        <v>25</v>
      </c>
      <c r="F38" s="202"/>
      <c r="G38" s="202"/>
    </row>
    <row r="39" spans="1:7" s="2" customFormat="1" ht="24" customHeight="1">
      <c r="A39" s="207">
        <v>25</v>
      </c>
      <c r="B39" s="140" t="s">
        <v>290</v>
      </c>
      <c r="C39" s="140" t="s">
        <v>289</v>
      </c>
      <c r="D39" s="140" t="s">
        <v>167</v>
      </c>
      <c r="E39" s="139">
        <v>25</v>
      </c>
      <c r="F39" s="206"/>
      <c r="G39" s="206"/>
    </row>
    <row r="40" spans="1:7" s="2" customFormat="1" ht="13.5" customHeight="1">
      <c r="A40" s="207">
        <v>26</v>
      </c>
      <c r="B40" s="140" t="s">
        <v>288</v>
      </c>
      <c r="C40" s="140" t="s">
        <v>287</v>
      </c>
      <c r="D40" s="140" t="s">
        <v>167</v>
      </c>
      <c r="E40" s="139">
        <v>100</v>
      </c>
      <c r="F40" s="206"/>
      <c r="G40" s="206"/>
    </row>
    <row r="41" spans="1:7" s="2" customFormat="1" ht="13.5" customHeight="1">
      <c r="A41" s="207">
        <v>27</v>
      </c>
      <c r="B41" s="140" t="s">
        <v>286</v>
      </c>
      <c r="C41" s="140" t="s">
        <v>285</v>
      </c>
      <c r="D41" s="140" t="s">
        <v>202</v>
      </c>
      <c r="E41" s="139">
        <v>6</v>
      </c>
      <c r="F41" s="206"/>
      <c r="G41" s="206"/>
    </row>
    <row r="42" spans="1:7" s="2" customFormat="1" ht="30.75" customHeight="1">
      <c r="A42" s="201"/>
      <c r="B42" s="134"/>
      <c r="C42" s="134" t="s">
        <v>125</v>
      </c>
      <c r="D42" s="134"/>
      <c r="E42" s="133"/>
      <c r="F42" s="200"/>
      <c r="G42" s="200">
        <f>G13</f>
        <v>0</v>
      </c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96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zoomScalePageLayoutView="0" workbookViewId="0" topLeftCell="A1">
      <pane ySplit="9" topLeftCell="A10" activePane="bottomLeft" state="frozen"/>
      <selection pane="topLeft" activeCell="A1" sqref="A1:G1"/>
      <selection pane="bottomLeft" activeCell="A1" sqref="A1:G1"/>
    </sheetView>
  </sheetViews>
  <sheetFormatPr defaultColWidth="10.5" defaultRowHeight="12" customHeight="1"/>
  <cols>
    <col min="1" max="1" width="14.33203125" style="2" customWidth="1"/>
    <col min="2" max="2" width="50.83203125" style="2" customWidth="1"/>
    <col min="3" max="3" width="17.83203125" style="2" customWidth="1"/>
    <col min="4" max="4" width="15.5" style="2" customWidth="1"/>
    <col min="5" max="5" width="17.83203125" style="2" customWidth="1"/>
    <col min="6" max="6" width="15.16015625" style="2" customWidth="1"/>
    <col min="7" max="7" width="16.83203125" style="2" customWidth="1"/>
    <col min="8" max="9" width="13.33203125" style="2" customWidth="1"/>
    <col min="10" max="16384" width="10.5" style="1" customWidth="1"/>
  </cols>
  <sheetData>
    <row r="1" spans="1:9" s="2" customFormat="1" ht="27.75" customHeight="1">
      <c r="A1" s="180" t="s">
        <v>124</v>
      </c>
      <c r="B1" s="180"/>
      <c r="C1" s="180"/>
      <c r="D1" s="180"/>
      <c r="E1" s="180"/>
      <c r="F1" s="180"/>
      <c r="G1" s="180"/>
      <c r="H1" s="180"/>
      <c r="I1" s="180"/>
    </row>
    <row r="2" spans="1:9" s="2" customFormat="1" ht="6.75" customHeight="1">
      <c r="A2" s="123"/>
      <c r="B2" s="122"/>
      <c r="C2" s="122"/>
      <c r="D2" s="122"/>
      <c r="E2" s="122"/>
      <c r="F2" s="122"/>
      <c r="G2" s="122"/>
      <c r="H2" s="122"/>
      <c r="I2" s="122"/>
    </row>
    <row r="3" spans="1:9" s="2" customFormat="1" ht="12.75" customHeight="1">
      <c r="A3" s="130" t="s">
        <v>123</v>
      </c>
      <c r="B3" s="118" t="s">
        <v>122</v>
      </c>
      <c r="C3" s="123"/>
      <c r="D3" s="123"/>
      <c r="E3" s="129"/>
      <c r="F3" s="123"/>
      <c r="G3" s="123"/>
      <c r="H3" s="123"/>
      <c r="I3" s="123"/>
    </row>
    <row r="4" spans="1:9" s="2" customFormat="1" ht="6.75" customHeight="1">
      <c r="A4" s="28"/>
      <c r="B4" s="128"/>
      <c r="C4" s="28"/>
      <c r="D4" s="28"/>
      <c r="E4" s="128"/>
      <c r="F4" s="28"/>
      <c r="G4" s="28"/>
      <c r="H4" s="28"/>
      <c r="I4" s="28"/>
    </row>
    <row r="5" spans="1:9" s="2" customFormat="1" ht="12.75" customHeight="1">
      <c r="A5" s="127" t="s">
        <v>121</v>
      </c>
      <c r="B5" s="126"/>
      <c r="C5" s="127"/>
      <c r="D5" s="127"/>
      <c r="E5" s="126"/>
      <c r="F5" s="127"/>
      <c r="G5" s="127"/>
      <c r="H5" s="127"/>
      <c r="I5" s="127"/>
    </row>
    <row r="6" spans="1:9" s="2" customFormat="1" ht="13.5" customHeight="1">
      <c r="A6" s="127" t="s">
        <v>120</v>
      </c>
      <c r="B6" s="126"/>
      <c r="C6" s="127"/>
      <c r="D6" s="127"/>
      <c r="E6" s="126"/>
      <c r="F6" s="127"/>
      <c r="G6" s="126" t="s">
        <v>119</v>
      </c>
      <c r="H6" s="126" t="s">
        <v>118</v>
      </c>
      <c r="I6" s="127"/>
    </row>
    <row r="7" spans="1:9" s="2" customFormat="1" ht="13.5" customHeight="1">
      <c r="A7" s="126" t="s">
        <v>117</v>
      </c>
      <c r="B7" s="126"/>
      <c r="C7" s="125"/>
      <c r="D7" s="125"/>
      <c r="E7" s="125"/>
      <c r="F7" s="125"/>
      <c r="G7" s="126" t="s">
        <v>116</v>
      </c>
      <c r="H7" s="126" t="s">
        <v>18</v>
      </c>
      <c r="I7" s="125"/>
    </row>
    <row r="8" spans="1:9" s="2" customFormat="1" ht="6.75" customHeight="1">
      <c r="A8" s="123"/>
      <c r="B8" s="122"/>
      <c r="C8" s="122"/>
      <c r="D8" s="122"/>
      <c r="E8" s="122"/>
      <c r="F8" s="122"/>
      <c r="G8" s="122"/>
      <c r="H8" s="122"/>
      <c r="I8" s="122"/>
    </row>
    <row r="9" spans="1:9" s="2" customFormat="1" ht="23.25" customHeight="1">
      <c r="A9" s="124" t="s">
        <v>115</v>
      </c>
      <c r="B9" s="124" t="s">
        <v>114</v>
      </c>
      <c r="C9" s="124" t="s">
        <v>113</v>
      </c>
      <c r="D9" s="124" t="s">
        <v>83</v>
      </c>
      <c r="E9" s="124" t="s">
        <v>112</v>
      </c>
      <c r="F9" s="124" t="s">
        <v>391</v>
      </c>
      <c r="G9" s="124" t="s">
        <v>390</v>
      </c>
      <c r="H9" s="124" t="s">
        <v>71</v>
      </c>
      <c r="I9" s="124" t="s">
        <v>389</v>
      </c>
    </row>
    <row r="10" spans="1:9" s="2" customFormat="1" ht="6.75" customHeight="1">
      <c r="A10" s="123"/>
      <c r="B10" s="122"/>
      <c r="C10" s="122"/>
      <c r="D10" s="122"/>
      <c r="E10" s="122"/>
      <c r="F10" s="122"/>
      <c r="G10" s="122"/>
      <c r="H10" s="122"/>
      <c r="I10" s="122"/>
    </row>
    <row r="11" spans="1:9" s="2" customFormat="1" ht="14.25" customHeight="1" thickBot="1">
      <c r="A11" s="121" t="s">
        <v>388</v>
      </c>
      <c r="B11" s="120" t="s">
        <v>2</v>
      </c>
      <c r="C11" s="197">
        <f>SUM(C12:C19)</f>
        <v>0</v>
      </c>
      <c r="D11" s="197">
        <f>C11*0.2</f>
        <v>0</v>
      </c>
      <c r="E11" s="197">
        <f>SUM(C11+D11)</f>
        <v>0</v>
      </c>
      <c r="F11" s="197">
        <v>0</v>
      </c>
      <c r="G11" s="197">
        <v>0</v>
      </c>
      <c r="H11" s="197">
        <v>0</v>
      </c>
      <c r="I11" s="197">
        <v>0</v>
      </c>
    </row>
    <row r="12" spans="1:9" s="2" customFormat="1" ht="13.5" customHeight="1">
      <c r="A12" s="119" t="s">
        <v>111</v>
      </c>
      <c r="B12" s="119" t="s">
        <v>110</v>
      </c>
      <c r="C12" s="196">
        <f>'Učebňa fyziky - ASR'!G46</f>
        <v>0</v>
      </c>
      <c r="D12" s="196">
        <f>C12*0.2</f>
        <v>0</v>
      </c>
      <c r="E12" s="196">
        <f>SUM(C12+D12)</f>
        <v>0</v>
      </c>
      <c r="F12" s="196">
        <v>0</v>
      </c>
      <c r="G12" s="196">
        <v>0</v>
      </c>
      <c r="H12" s="196">
        <v>0</v>
      </c>
      <c r="I12" s="196">
        <v>0</v>
      </c>
    </row>
    <row r="13" spans="1:9" s="2" customFormat="1" ht="13.5" customHeight="1">
      <c r="A13" s="119" t="s">
        <v>109</v>
      </c>
      <c r="B13" s="119" t="s">
        <v>108</v>
      </c>
      <c r="C13" s="196">
        <f>'Učebňa fyziky - ZTI'!G56</f>
        <v>0</v>
      </c>
      <c r="D13" s="196">
        <f>C13*0.2</f>
        <v>0</v>
      </c>
      <c r="E13" s="196">
        <f>SUM(C13+D13)</f>
        <v>0</v>
      </c>
      <c r="F13" s="196">
        <v>0</v>
      </c>
      <c r="G13" s="196">
        <v>0</v>
      </c>
      <c r="H13" s="196">
        <v>0</v>
      </c>
      <c r="I13" s="196">
        <v>0</v>
      </c>
    </row>
    <row r="14" spans="1:9" s="2" customFormat="1" ht="13.5" customHeight="1">
      <c r="A14" s="119" t="s">
        <v>107</v>
      </c>
      <c r="B14" s="119" t="s">
        <v>106</v>
      </c>
      <c r="C14" s="196">
        <f>'Učebňa fyziky - ELI'!G42</f>
        <v>0</v>
      </c>
      <c r="D14" s="196">
        <f>C14*0.2</f>
        <v>0</v>
      </c>
      <c r="E14" s="196">
        <f>SUM(C14+D14)</f>
        <v>0</v>
      </c>
      <c r="F14" s="196">
        <v>0</v>
      </c>
      <c r="G14" s="196">
        <v>0</v>
      </c>
      <c r="H14" s="196">
        <v>0</v>
      </c>
      <c r="I14" s="196">
        <v>0</v>
      </c>
    </row>
    <row r="15" spans="1:9" s="2" customFormat="1" ht="13.5" customHeight="1">
      <c r="A15" s="119" t="s">
        <v>105</v>
      </c>
      <c r="B15" s="119" t="s">
        <v>104</v>
      </c>
      <c r="C15" s="196">
        <f>'Knižnica - ASR'!G45</f>
        <v>0</v>
      </c>
      <c r="D15" s="196">
        <f>C15*0.2</f>
        <v>0</v>
      </c>
      <c r="E15" s="196">
        <f>SUM(C15+D15)</f>
        <v>0</v>
      </c>
      <c r="F15" s="196">
        <v>0</v>
      </c>
      <c r="G15" s="196">
        <v>0</v>
      </c>
      <c r="H15" s="196">
        <v>0</v>
      </c>
      <c r="I15" s="196">
        <v>0</v>
      </c>
    </row>
    <row r="16" spans="1:9" s="2" customFormat="1" ht="13.5" customHeight="1">
      <c r="A16" s="119" t="s">
        <v>103</v>
      </c>
      <c r="B16" s="119" t="s">
        <v>102</v>
      </c>
      <c r="C16" s="196">
        <f>'Knižnica - ZTI'!G33</f>
        <v>0</v>
      </c>
      <c r="D16" s="196">
        <f>C16*0.2</f>
        <v>0</v>
      </c>
      <c r="E16" s="196">
        <f>SUM(C16+D16)</f>
        <v>0</v>
      </c>
      <c r="F16" s="196">
        <v>0</v>
      </c>
      <c r="G16" s="196">
        <v>0</v>
      </c>
      <c r="H16" s="196">
        <v>0</v>
      </c>
      <c r="I16" s="196">
        <v>0</v>
      </c>
    </row>
    <row r="17" spans="1:9" s="2" customFormat="1" ht="13.5" customHeight="1">
      <c r="A17" s="119" t="s">
        <v>101</v>
      </c>
      <c r="B17" s="119" t="s">
        <v>100</v>
      </c>
      <c r="C17" s="196">
        <f>'Knižnica - ELI'!G42</f>
        <v>0</v>
      </c>
      <c r="D17" s="196">
        <f>C17*0.2</f>
        <v>0</v>
      </c>
      <c r="E17" s="196">
        <f>SUM(C17+D17)</f>
        <v>0</v>
      </c>
      <c r="F17" s="196">
        <v>0</v>
      </c>
      <c r="G17" s="196">
        <v>0</v>
      </c>
      <c r="H17" s="196">
        <v>0</v>
      </c>
      <c r="I17" s="196">
        <v>0</v>
      </c>
    </row>
    <row r="18" spans="1:9" s="2" customFormat="1" ht="13.5" customHeight="1">
      <c r="A18" s="119" t="s">
        <v>99</v>
      </c>
      <c r="B18" s="119" t="s">
        <v>98</v>
      </c>
      <c r="C18" s="196">
        <f>'Polytechnická učebňa - ASR'!G46</f>
        <v>0</v>
      </c>
      <c r="D18" s="196">
        <f>C18*0.2</f>
        <v>0</v>
      </c>
      <c r="E18" s="196">
        <f>SUM(C18+D18)</f>
        <v>0</v>
      </c>
      <c r="F18" s="196">
        <v>0</v>
      </c>
      <c r="G18" s="196">
        <v>0</v>
      </c>
      <c r="H18" s="196">
        <v>0</v>
      </c>
      <c r="I18" s="196">
        <v>0</v>
      </c>
    </row>
    <row r="19" spans="1:9" s="2" customFormat="1" ht="13.5" customHeight="1">
      <c r="A19" s="119" t="s">
        <v>97</v>
      </c>
      <c r="B19" s="119" t="s">
        <v>96</v>
      </c>
      <c r="C19" s="196">
        <f>'Polytechnická učebňa - ELI'!G42</f>
        <v>0</v>
      </c>
      <c r="D19" s="196">
        <f>C19*0.2</f>
        <v>0</v>
      </c>
      <c r="E19" s="196">
        <f>SUM(C19+D19)</f>
        <v>0</v>
      </c>
      <c r="F19" s="196">
        <v>0</v>
      </c>
      <c r="G19" s="196">
        <v>0</v>
      </c>
      <c r="H19" s="196">
        <v>0</v>
      </c>
      <c r="I19" s="196">
        <v>0</v>
      </c>
    </row>
    <row r="20" spans="1:9" s="2" customFormat="1" ht="30.75" customHeight="1">
      <c r="A20" s="118"/>
      <c r="B20" s="118" t="s">
        <v>95</v>
      </c>
      <c r="C20" s="195">
        <f>C11</f>
        <v>0</v>
      </c>
      <c r="D20" s="195">
        <f>D11</f>
        <v>0</v>
      </c>
      <c r="E20" s="195">
        <f>E11</f>
        <v>0</v>
      </c>
      <c r="F20" s="195">
        <v>0</v>
      </c>
      <c r="G20" s="195">
        <v>0</v>
      </c>
      <c r="H20" s="195">
        <v>0</v>
      </c>
      <c r="I20" s="195">
        <v>0</v>
      </c>
    </row>
    <row r="25" ht="12" customHeight="1">
      <c r="G25" s="194"/>
    </row>
  </sheetData>
  <sheetProtection/>
  <mergeCells count="1">
    <mergeCell ref="A1:I1"/>
  </mergeCells>
  <printOptions horizontalCentered="1"/>
  <pageMargins left="0.39370079040527345" right="0.39370079040527345" top="0.7874015808105469" bottom="0.7874015808105469" header="0" footer="0"/>
  <pageSetup blackAndWhite="1" fitToHeight="100" fitToWidth="1" orientation="landscape" paperSize="9" scale="93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zoomScalePageLayoutView="0" workbookViewId="0" topLeftCell="A1">
      <pane ySplit="12" topLeftCell="A13" activePane="bottomLeft" state="frozen"/>
      <selection pane="topLeft" activeCell="A1" sqref="A1:G1"/>
      <selection pane="bottomLeft" activeCell="A1" sqref="A1:G1"/>
    </sheetView>
  </sheetViews>
  <sheetFormatPr defaultColWidth="10.5" defaultRowHeight="12" customHeight="1"/>
  <cols>
    <col min="1" max="1" width="7.16015625" style="198" customWidth="1"/>
    <col min="2" max="2" width="14.33203125" style="132" customWidth="1"/>
    <col min="3" max="3" width="48.66015625" style="132" customWidth="1"/>
    <col min="4" max="4" width="5.16015625" style="132" customWidth="1"/>
    <col min="5" max="5" width="15.33203125" style="131" customWidth="1"/>
    <col min="6" max="6" width="18.16015625" style="131" customWidth="1"/>
    <col min="7" max="7" width="16.33203125" style="131" customWidth="1"/>
    <col min="8" max="16384" width="10.5" style="1" customWidth="1"/>
  </cols>
  <sheetData>
    <row r="1" spans="1:7" s="2" customFormat="1" ht="27.75" customHeight="1">
      <c r="A1" s="181" t="s">
        <v>387</v>
      </c>
      <c r="B1" s="181"/>
      <c r="C1" s="181"/>
      <c r="D1" s="181"/>
      <c r="E1" s="182"/>
      <c r="F1" s="181"/>
      <c r="G1" s="181"/>
    </row>
    <row r="2" spans="1:7" s="2" customFormat="1" ht="12.75" customHeight="1">
      <c r="A2" s="148" t="s">
        <v>201</v>
      </c>
      <c r="B2" s="129"/>
      <c r="C2" s="129"/>
      <c r="D2" s="129"/>
      <c r="E2" s="154"/>
      <c r="F2" s="129"/>
      <c r="G2" s="129"/>
    </row>
    <row r="3" spans="1:7" s="2" customFormat="1" ht="12.75" customHeight="1">
      <c r="A3" s="148" t="s">
        <v>200</v>
      </c>
      <c r="B3" s="129"/>
      <c r="C3" s="129"/>
      <c r="D3" s="129"/>
      <c r="E3" s="154"/>
      <c r="F3" s="129"/>
      <c r="G3" s="129"/>
    </row>
    <row r="4" spans="1:7" s="2" customFormat="1" ht="13.5" customHeight="1">
      <c r="A4" s="148"/>
      <c r="B4" s="148"/>
      <c r="C4" s="147"/>
      <c r="D4" s="129"/>
      <c r="E4" s="154"/>
      <c r="F4" s="129"/>
      <c r="G4" s="129"/>
    </row>
    <row r="5" spans="1:7" s="2" customFormat="1" ht="6.75" customHeight="1">
      <c r="A5" s="129"/>
      <c r="B5" s="129"/>
      <c r="C5" s="129"/>
      <c r="D5" s="129"/>
      <c r="E5" s="1"/>
      <c r="F5" s="129"/>
      <c r="G5" s="129"/>
    </row>
    <row r="6" spans="1:7" s="2" customFormat="1" ht="13.5" customHeight="1">
      <c r="A6" s="129" t="s">
        <v>199</v>
      </c>
      <c r="B6" s="146"/>
      <c r="C6" s="146"/>
      <c r="D6" s="146"/>
      <c r="E6" s="153"/>
      <c r="F6" s="145"/>
      <c r="G6" s="145"/>
    </row>
    <row r="7" spans="1:7" s="2" customFormat="1" ht="13.5" customHeight="1">
      <c r="A7" s="129" t="s">
        <v>198</v>
      </c>
      <c r="B7" s="146"/>
      <c r="C7" s="146"/>
      <c r="D7" s="146"/>
      <c r="E7" s="153"/>
      <c r="F7" s="183" t="s">
        <v>197</v>
      </c>
      <c r="G7" s="210"/>
    </row>
    <row r="8" spans="1:7" s="2" customFormat="1" ht="13.5" customHeight="1">
      <c r="A8" s="129" t="s">
        <v>386</v>
      </c>
      <c r="B8" s="146"/>
      <c r="C8" s="146"/>
      <c r="D8" s="146"/>
      <c r="E8" s="153"/>
      <c r="F8" s="129" t="s">
        <v>196</v>
      </c>
      <c r="G8" s="145"/>
    </row>
    <row r="9" spans="1:7" s="2" customFormat="1" ht="6.75" customHeight="1">
      <c r="A9" s="143"/>
      <c r="B9" s="143"/>
      <c r="C9" s="143"/>
      <c r="D9" s="143"/>
      <c r="E9" s="1"/>
      <c r="F9" s="143"/>
      <c r="G9" s="143"/>
    </row>
    <row r="10" spans="1:7" s="2" customFormat="1" ht="22.5" customHeight="1">
      <c r="A10" s="144" t="s">
        <v>195</v>
      </c>
      <c r="B10" s="144" t="s">
        <v>194</v>
      </c>
      <c r="C10" s="144" t="s">
        <v>193</v>
      </c>
      <c r="D10" s="144" t="s">
        <v>192</v>
      </c>
      <c r="E10" s="152" t="s">
        <v>191</v>
      </c>
      <c r="F10" s="144" t="s">
        <v>385</v>
      </c>
      <c r="G10" s="144" t="s">
        <v>384</v>
      </c>
    </row>
    <row r="11" spans="1:7" s="2" customFormat="1" ht="12.75" customHeight="1" hidden="1">
      <c r="A11" s="151" t="s">
        <v>34</v>
      </c>
      <c r="B11" s="151" t="s">
        <v>41</v>
      </c>
      <c r="C11" s="151" t="s">
        <v>47</v>
      </c>
      <c r="D11" s="151" t="s">
        <v>53</v>
      </c>
      <c r="E11" s="152" t="s">
        <v>57</v>
      </c>
      <c r="F11" s="151" t="s">
        <v>61</v>
      </c>
      <c r="G11" s="151" t="s">
        <v>64</v>
      </c>
    </row>
    <row r="12" spans="1:7" s="2" customFormat="1" ht="4.5" customHeight="1">
      <c r="A12" s="143"/>
      <c r="B12" s="143"/>
      <c r="C12" s="143"/>
      <c r="D12" s="143"/>
      <c r="E12" s="1"/>
      <c r="F12" s="143"/>
      <c r="G12" s="143"/>
    </row>
    <row r="13" spans="1:8" s="2" customFormat="1" ht="30.75" customHeight="1">
      <c r="A13" s="209"/>
      <c r="B13" s="142" t="s">
        <v>35</v>
      </c>
      <c r="C13" s="142" t="s">
        <v>190</v>
      </c>
      <c r="D13" s="142"/>
      <c r="E13" s="141"/>
      <c r="F13" s="208"/>
      <c r="G13" s="208">
        <f>SUM(G14+G23)</f>
        <v>0</v>
      </c>
      <c r="H13" s="199"/>
    </row>
    <row r="14" spans="1:8" s="2" customFormat="1" ht="28.5" customHeight="1">
      <c r="A14" s="205"/>
      <c r="B14" s="138" t="s">
        <v>61</v>
      </c>
      <c r="C14" s="138" t="s">
        <v>189</v>
      </c>
      <c r="D14" s="138"/>
      <c r="E14" s="137"/>
      <c r="F14" s="204"/>
      <c r="G14" s="204">
        <f>SUM(G15:G22)</f>
        <v>0</v>
      </c>
      <c r="H14" s="199"/>
    </row>
    <row r="15" spans="1:8" s="2" customFormat="1" ht="13.5" customHeight="1">
      <c r="A15" s="203">
        <v>1</v>
      </c>
      <c r="B15" s="136" t="s">
        <v>188</v>
      </c>
      <c r="C15" s="136" t="s">
        <v>187</v>
      </c>
      <c r="D15" s="136" t="s">
        <v>126</v>
      </c>
      <c r="E15" s="135">
        <v>66</v>
      </c>
      <c r="F15" s="202"/>
      <c r="G15" s="202"/>
      <c r="H15" s="199"/>
    </row>
    <row r="16" spans="1:8" s="2" customFormat="1" ht="24" customHeight="1">
      <c r="A16" s="203">
        <v>2</v>
      </c>
      <c r="B16" s="136" t="s">
        <v>186</v>
      </c>
      <c r="C16" s="136" t="s">
        <v>185</v>
      </c>
      <c r="D16" s="136" t="s">
        <v>126</v>
      </c>
      <c r="E16" s="135">
        <v>66</v>
      </c>
      <c r="F16" s="202"/>
      <c r="G16" s="202"/>
      <c r="H16" s="199"/>
    </row>
    <row r="17" spans="1:8" s="2" customFormat="1" ht="24" customHeight="1">
      <c r="A17" s="203">
        <v>3</v>
      </c>
      <c r="B17" s="136" t="s">
        <v>184</v>
      </c>
      <c r="C17" s="136" t="s">
        <v>183</v>
      </c>
      <c r="D17" s="136" t="s">
        <v>126</v>
      </c>
      <c r="E17" s="135">
        <v>66</v>
      </c>
      <c r="F17" s="202"/>
      <c r="G17" s="202"/>
      <c r="H17" s="199"/>
    </row>
    <row r="18" spans="1:8" s="2" customFormat="1" ht="24" customHeight="1">
      <c r="A18" s="203">
        <v>47</v>
      </c>
      <c r="B18" s="136" t="s">
        <v>182</v>
      </c>
      <c r="C18" s="136" t="s">
        <v>181</v>
      </c>
      <c r="D18" s="136" t="s">
        <v>126</v>
      </c>
      <c r="E18" s="135">
        <v>31.38</v>
      </c>
      <c r="F18" s="202"/>
      <c r="G18" s="202"/>
      <c r="H18" s="199"/>
    </row>
    <row r="19" spans="1:8" s="2" customFormat="1" ht="24" customHeight="1">
      <c r="A19" s="203">
        <v>48</v>
      </c>
      <c r="B19" s="136" t="s">
        <v>180</v>
      </c>
      <c r="C19" s="136" t="s">
        <v>179</v>
      </c>
      <c r="D19" s="136" t="s">
        <v>126</v>
      </c>
      <c r="E19" s="135">
        <v>22</v>
      </c>
      <c r="F19" s="202"/>
      <c r="G19" s="202"/>
      <c r="H19" s="199"/>
    </row>
    <row r="20" spans="1:8" s="2" customFormat="1" ht="13.5" customHeight="1">
      <c r="A20" s="203">
        <v>4</v>
      </c>
      <c r="B20" s="136" t="s">
        <v>178</v>
      </c>
      <c r="C20" s="136" t="s">
        <v>177</v>
      </c>
      <c r="D20" s="136" t="s">
        <v>126</v>
      </c>
      <c r="E20" s="135">
        <v>94.15</v>
      </c>
      <c r="F20" s="202"/>
      <c r="G20" s="202"/>
      <c r="H20" s="199"/>
    </row>
    <row r="21" spans="1:8" s="2" customFormat="1" ht="24" customHeight="1">
      <c r="A21" s="203">
        <v>5</v>
      </c>
      <c r="B21" s="136" t="s">
        <v>176</v>
      </c>
      <c r="C21" s="136" t="s">
        <v>175</v>
      </c>
      <c r="D21" s="136" t="s">
        <v>126</v>
      </c>
      <c r="E21" s="135">
        <v>94.15</v>
      </c>
      <c r="F21" s="202"/>
      <c r="G21" s="202"/>
      <c r="H21" s="199"/>
    </row>
    <row r="22" spans="1:8" s="2" customFormat="1" ht="24" customHeight="1">
      <c r="A22" s="203">
        <v>7</v>
      </c>
      <c r="B22" s="136" t="s">
        <v>174</v>
      </c>
      <c r="C22" s="136" t="s">
        <v>173</v>
      </c>
      <c r="D22" s="136" t="s">
        <v>126</v>
      </c>
      <c r="E22" s="135">
        <v>94.15</v>
      </c>
      <c r="F22" s="202"/>
      <c r="G22" s="202"/>
      <c r="H22" s="199"/>
    </row>
    <row r="23" spans="1:8" s="2" customFormat="1" ht="28.5" customHeight="1">
      <c r="A23" s="205"/>
      <c r="B23" s="138" t="s">
        <v>43</v>
      </c>
      <c r="C23" s="138" t="s">
        <v>172</v>
      </c>
      <c r="D23" s="138"/>
      <c r="E23" s="137"/>
      <c r="F23" s="204"/>
      <c r="G23" s="204">
        <f>SUM(G24:G30)</f>
        <v>0</v>
      </c>
      <c r="H23" s="199"/>
    </row>
    <row r="24" spans="1:8" s="2" customFormat="1" ht="24" customHeight="1">
      <c r="A24" s="203">
        <v>25</v>
      </c>
      <c r="B24" s="136" t="s">
        <v>171</v>
      </c>
      <c r="C24" s="136" t="s">
        <v>170</v>
      </c>
      <c r="D24" s="136" t="s">
        <v>167</v>
      </c>
      <c r="E24" s="135">
        <v>35.5</v>
      </c>
      <c r="F24" s="202"/>
      <c r="G24" s="202"/>
      <c r="H24" s="199"/>
    </row>
    <row r="25" spans="1:8" s="2" customFormat="1" ht="13.5" customHeight="1">
      <c r="A25" s="203">
        <v>26</v>
      </c>
      <c r="B25" s="136" t="s">
        <v>169</v>
      </c>
      <c r="C25" s="136" t="s">
        <v>168</v>
      </c>
      <c r="D25" s="136" t="s">
        <v>167</v>
      </c>
      <c r="E25" s="135">
        <v>4.5</v>
      </c>
      <c r="F25" s="202"/>
      <c r="G25" s="202"/>
      <c r="H25" s="199"/>
    </row>
    <row r="26" spans="1:8" s="2" customFormat="1" ht="24" customHeight="1">
      <c r="A26" s="203">
        <v>12</v>
      </c>
      <c r="B26" s="136" t="s">
        <v>166</v>
      </c>
      <c r="C26" s="136" t="s">
        <v>165</v>
      </c>
      <c r="D26" s="136" t="s">
        <v>156</v>
      </c>
      <c r="E26" s="135">
        <v>0.09</v>
      </c>
      <c r="F26" s="202"/>
      <c r="G26" s="202"/>
      <c r="H26" s="199"/>
    </row>
    <row r="27" spans="1:8" s="2" customFormat="1" ht="13.5" customHeight="1">
      <c r="A27" s="203">
        <v>13</v>
      </c>
      <c r="B27" s="136" t="s">
        <v>164</v>
      </c>
      <c r="C27" s="136" t="s">
        <v>163</v>
      </c>
      <c r="D27" s="136" t="s">
        <v>156</v>
      </c>
      <c r="E27" s="135">
        <v>0.09</v>
      </c>
      <c r="F27" s="202"/>
      <c r="G27" s="202"/>
      <c r="H27" s="199"/>
    </row>
    <row r="28" spans="1:8" s="2" customFormat="1" ht="24" customHeight="1">
      <c r="A28" s="203">
        <v>14</v>
      </c>
      <c r="B28" s="136" t="s">
        <v>162</v>
      </c>
      <c r="C28" s="136" t="s">
        <v>161</v>
      </c>
      <c r="D28" s="136" t="s">
        <v>156</v>
      </c>
      <c r="E28" s="135">
        <v>1.35</v>
      </c>
      <c r="F28" s="202"/>
      <c r="G28" s="202"/>
      <c r="H28" s="199"/>
    </row>
    <row r="29" spans="1:8" s="2" customFormat="1" ht="24" customHeight="1">
      <c r="A29" s="203">
        <v>15</v>
      </c>
      <c r="B29" s="136" t="s">
        <v>160</v>
      </c>
      <c r="C29" s="136" t="s">
        <v>159</v>
      </c>
      <c r="D29" s="136" t="s">
        <v>156</v>
      </c>
      <c r="E29" s="135">
        <v>0.09</v>
      </c>
      <c r="F29" s="202"/>
      <c r="G29" s="202"/>
      <c r="H29" s="199"/>
    </row>
    <row r="30" spans="1:8" s="2" customFormat="1" ht="24" customHeight="1">
      <c r="A30" s="203">
        <v>32</v>
      </c>
      <c r="B30" s="136" t="s">
        <v>158</v>
      </c>
      <c r="C30" s="136" t="s">
        <v>157</v>
      </c>
      <c r="D30" s="136" t="s">
        <v>156</v>
      </c>
      <c r="E30" s="135">
        <v>0.09</v>
      </c>
      <c r="F30" s="202"/>
      <c r="G30" s="202"/>
      <c r="H30" s="199"/>
    </row>
    <row r="31" spans="1:8" s="2" customFormat="1" ht="30.75" customHeight="1">
      <c r="A31" s="209"/>
      <c r="B31" s="142" t="s">
        <v>48</v>
      </c>
      <c r="C31" s="142" t="s">
        <v>155</v>
      </c>
      <c r="D31" s="142"/>
      <c r="E31" s="141"/>
      <c r="F31" s="208"/>
      <c r="G31" s="208">
        <f>SUM(G32+G34+G39+G42+G44)</f>
        <v>0</v>
      </c>
      <c r="H31" s="199"/>
    </row>
    <row r="32" spans="1:8" s="2" customFormat="1" ht="28.5" customHeight="1">
      <c r="A32" s="205"/>
      <c r="B32" s="138" t="s">
        <v>154</v>
      </c>
      <c r="C32" s="138" t="s">
        <v>153</v>
      </c>
      <c r="D32" s="138"/>
      <c r="E32" s="137"/>
      <c r="F32" s="204"/>
      <c r="G32" s="204">
        <f>SUM(G33)</f>
        <v>0</v>
      </c>
      <c r="H32" s="199"/>
    </row>
    <row r="33" spans="1:8" s="2" customFormat="1" ht="13.5" customHeight="1">
      <c r="A33" s="203">
        <v>54</v>
      </c>
      <c r="B33" s="136" t="s">
        <v>152</v>
      </c>
      <c r="C33" s="136" t="s">
        <v>151</v>
      </c>
      <c r="D33" s="136" t="s">
        <v>126</v>
      </c>
      <c r="E33" s="135">
        <v>6</v>
      </c>
      <c r="F33" s="202"/>
      <c r="G33" s="202"/>
      <c r="H33" s="199"/>
    </row>
    <row r="34" spans="1:8" s="2" customFormat="1" ht="28.5" customHeight="1">
      <c r="A34" s="205"/>
      <c r="B34" s="138" t="s">
        <v>150</v>
      </c>
      <c r="C34" s="138" t="s">
        <v>149</v>
      </c>
      <c r="D34" s="138"/>
      <c r="E34" s="137"/>
      <c r="F34" s="204"/>
      <c r="G34" s="204">
        <f>SUM(G35:G38)</f>
        <v>0</v>
      </c>
      <c r="H34" s="199"/>
    </row>
    <row r="35" spans="1:8" s="2" customFormat="1" ht="24" customHeight="1">
      <c r="A35" s="203">
        <v>18</v>
      </c>
      <c r="B35" s="136" t="s">
        <v>148</v>
      </c>
      <c r="C35" s="136" t="s">
        <v>147</v>
      </c>
      <c r="D35" s="136" t="s">
        <v>126</v>
      </c>
      <c r="E35" s="135">
        <v>66</v>
      </c>
      <c r="F35" s="202"/>
      <c r="G35" s="202"/>
      <c r="H35" s="199"/>
    </row>
    <row r="36" spans="1:8" s="2" customFormat="1" ht="13.5" customHeight="1">
      <c r="A36" s="203">
        <v>28</v>
      </c>
      <c r="B36" s="136" t="s">
        <v>146</v>
      </c>
      <c r="C36" s="136" t="s">
        <v>145</v>
      </c>
      <c r="D36" s="136" t="s">
        <v>126</v>
      </c>
      <c r="E36" s="135">
        <v>66</v>
      </c>
      <c r="F36" s="202"/>
      <c r="G36" s="202"/>
      <c r="H36" s="199"/>
    </row>
    <row r="37" spans="1:8" s="2" customFormat="1" ht="13.5" customHeight="1">
      <c r="A37" s="207">
        <v>30</v>
      </c>
      <c r="B37" s="140" t="s">
        <v>144</v>
      </c>
      <c r="C37" s="140" t="s">
        <v>143</v>
      </c>
      <c r="D37" s="140" t="s">
        <v>126</v>
      </c>
      <c r="E37" s="139">
        <v>67.98</v>
      </c>
      <c r="F37" s="206"/>
      <c r="G37" s="206"/>
      <c r="H37" s="199"/>
    </row>
    <row r="38" spans="1:8" s="2" customFormat="1" ht="13.5" customHeight="1">
      <c r="A38" s="203">
        <v>55</v>
      </c>
      <c r="B38" s="136" t="s">
        <v>142</v>
      </c>
      <c r="C38" s="136" t="s">
        <v>141</v>
      </c>
      <c r="D38" s="136" t="s">
        <v>126</v>
      </c>
      <c r="E38" s="135">
        <v>66</v>
      </c>
      <c r="F38" s="202"/>
      <c r="G38" s="202"/>
      <c r="H38" s="199"/>
    </row>
    <row r="39" spans="1:8" s="2" customFormat="1" ht="28.5" customHeight="1">
      <c r="A39" s="205"/>
      <c r="B39" s="138" t="s">
        <v>140</v>
      </c>
      <c r="C39" s="138" t="s">
        <v>139</v>
      </c>
      <c r="D39" s="138"/>
      <c r="E39" s="137"/>
      <c r="F39" s="204"/>
      <c r="G39" s="204">
        <f>SUM(G40:G41)</f>
        <v>0</v>
      </c>
      <c r="H39" s="199"/>
    </row>
    <row r="40" spans="1:8" s="2" customFormat="1" ht="24" customHeight="1">
      <c r="A40" s="203">
        <v>20</v>
      </c>
      <c r="B40" s="136" t="s">
        <v>138</v>
      </c>
      <c r="C40" s="136" t="s">
        <v>137</v>
      </c>
      <c r="D40" s="136" t="s">
        <v>126</v>
      </c>
      <c r="E40" s="135">
        <v>2.35</v>
      </c>
      <c r="F40" s="202"/>
      <c r="G40" s="202"/>
      <c r="H40" s="199"/>
    </row>
    <row r="41" spans="1:8" s="2" customFormat="1" ht="24" customHeight="1">
      <c r="A41" s="207">
        <v>21</v>
      </c>
      <c r="B41" s="140" t="s">
        <v>136</v>
      </c>
      <c r="C41" s="140" t="s">
        <v>135</v>
      </c>
      <c r="D41" s="140" t="s">
        <v>126</v>
      </c>
      <c r="E41" s="139">
        <v>2.397</v>
      </c>
      <c r="F41" s="206"/>
      <c r="G41" s="206"/>
      <c r="H41" s="199"/>
    </row>
    <row r="42" spans="1:8" s="2" customFormat="1" ht="28.5" customHeight="1">
      <c r="A42" s="205"/>
      <c r="B42" s="138" t="s">
        <v>134</v>
      </c>
      <c r="C42" s="138" t="s">
        <v>133</v>
      </c>
      <c r="D42" s="138"/>
      <c r="E42" s="137"/>
      <c r="F42" s="204"/>
      <c r="G42" s="204">
        <f>SUM(G43)</f>
        <v>0</v>
      </c>
      <c r="H42" s="199"/>
    </row>
    <row r="43" spans="1:8" s="2" customFormat="1" ht="24" customHeight="1">
      <c r="A43" s="203">
        <v>22</v>
      </c>
      <c r="B43" s="136" t="s">
        <v>132</v>
      </c>
      <c r="C43" s="136" t="s">
        <v>131</v>
      </c>
      <c r="D43" s="136" t="s">
        <v>126</v>
      </c>
      <c r="E43" s="135">
        <v>37.55</v>
      </c>
      <c r="F43" s="202"/>
      <c r="G43" s="202"/>
      <c r="H43" s="199"/>
    </row>
    <row r="44" spans="1:8" s="2" customFormat="1" ht="28.5" customHeight="1">
      <c r="A44" s="205"/>
      <c r="B44" s="138" t="s">
        <v>130</v>
      </c>
      <c r="C44" s="138" t="s">
        <v>129</v>
      </c>
      <c r="D44" s="138"/>
      <c r="E44" s="137"/>
      <c r="F44" s="204"/>
      <c r="G44" s="204">
        <f>SUM(G45)</f>
        <v>0</v>
      </c>
      <c r="H44" s="199"/>
    </row>
    <row r="45" spans="1:8" s="2" customFormat="1" ht="24" customHeight="1">
      <c r="A45" s="203">
        <v>23</v>
      </c>
      <c r="B45" s="136" t="s">
        <v>128</v>
      </c>
      <c r="C45" s="136" t="s">
        <v>127</v>
      </c>
      <c r="D45" s="136" t="s">
        <v>126</v>
      </c>
      <c r="E45" s="135">
        <v>160.15</v>
      </c>
      <c r="F45" s="202"/>
      <c r="G45" s="202"/>
      <c r="H45" s="199"/>
    </row>
    <row r="46" spans="1:8" s="2" customFormat="1" ht="30.75" customHeight="1">
      <c r="A46" s="201"/>
      <c r="B46" s="134"/>
      <c r="C46" s="134" t="s">
        <v>125</v>
      </c>
      <c r="D46" s="134"/>
      <c r="E46" s="133"/>
      <c r="F46" s="200"/>
      <c r="G46" s="200">
        <f>SUM(G31+G13)</f>
        <v>0</v>
      </c>
      <c r="H46" s="199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96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zoomScalePageLayoutView="0" workbookViewId="0" topLeftCell="A1">
      <pane ySplit="12" topLeftCell="A13" activePane="bottomLeft" state="frozen"/>
      <selection pane="topLeft" activeCell="A1" sqref="A1:G1"/>
      <selection pane="bottomLeft" activeCell="A1" sqref="A1:G1"/>
    </sheetView>
  </sheetViews>
  <sheetFormatPr defaultColWidth="10.5" defaultRowHeight="12" customHeight="1"/>
  <cols>
    <col min="1" max="1" width="7.16015625" style="198" customWidth="1"/>
    <col min="2" max="2" width="14.33203125" style="132" customWidth="1"/>
    <col min="3" max="3" width="48.66015625" style="132" customWidth="1"/>
    <col min="4" max="4" width="5.16015625" style="132" customWidth="1"/>
    <col min="5" max="5" width="15.33203125" style="131" customWidth="1"/>
    <col min="6" max="6" width="18.16015625" style="131" customWidth="1"/>
    <col min="7" max="7" width="16.33203125" style="131" customWidth="1"/>
    <col min="8" max="16384" width="10.5" style="1" customWidth="1"/>
  </cols>
  <sheetData>
    <row r="1" spans="1:7" s="2" customFormat="1" ht="27.75" customHeight="1">
      <c r="A1" s="181" t="s">
        <v>387</v>
      </c>
      <c r="B1" s="181"/>
      <c r="C1" s="181"/>
      <c r="D1" s="181"/>
      <c r="E1" s="182"/>
      <c r="F1" s="181"/>
      <c r="G1" s="181"/>
    </row>
    <row r="2" spans="1:7" s="2" customFormat="1" ht="12.75" customHeight="1">
      <c r="A2" s="148" t="s">
        <v>201</v>
      </c>
      <c r="B2" s="129"/>
      <c r="C2" s="129"/>
      <c r="D2" s="129"/>
      <c r="E2" s="154"/>
      <c r="F2" s="129"/>
      <c r="G2" s="129"/>
    </row>
    <row r="3" spans="1:7" s="2" customFormat="1" ht="12.75" customHeight="1">
      <c r="A3" s="148" t="s">
        <v>284</v>
      </c>
      <c r="B3" s="129"/>
      <c r="C3" s="129"/>
      <c r="D3" s="129"/>
      <c r="E3" s="154"/>
      <c r="F3" s="129"/>
      <c r="G3" s="129"/>
    </row>
    <row r="4" spans="1:7" s="2" customFormat="1" ht="13.5" customHeight="1">
      <c r="A4" s="148"/>
      <c r="B4" s="148"/>
      <c r="C4" s="147"/>
      <c r="D4" s="129"/>
      <c r="E4" s="154"/>
      <c r="F4" s="129"/>
      <c r="G4" s="129"/>
    </row>
    <row r="5" spans="1:7" s="2" customFormat="1" ht="6.75" customHeight="1">
      <c r="A5" s="129"/>
      <c r="B5" s="129"/>
      <c r="C5" s="129"/>
      <c r="D5" s="129"/>
      <c r="E5" s="1"/>
      <c r="F5" s="129"/>
      <c r="G5" s="129"/>
    </row>
    <row r="6" spans="1:7" s="2" customFormat="1" ht="13.5" customHeight="1">
      <c r="A6" s="129" t="s">
        <v>199</v>
      </c>
      <c r="B6" s="146"/>
      <c r="C6" s="146"/>
      <c r="D6" s="146"/>
      <c r="E6" s="153"/>
      <c r="F6" s="145"/>
      <c r="G6" s="145"/>
    </row>
    <row r="7" spans="1:7" s="2" customFormat="1" ht="13.5" customHeight="1">
      <c r="A7" s="129" t="s">
        <v>198</v>
      </c>
      <c r="B7" s="146"/>
      <c r="C7" s="146"/>
      <c r="D7" s="146"/>
      <c r="E7" s="153"/>
      <c r="F7" s="183" t="s">
        <v>197</v>
      </c>
      <c r="G7" s="210"/>
    </row>
    <row r="8" spans="1:7" s="2" customFormat="1" ht="13.5" customHeight="1">
      <c r="A8" s="129" t="s">
        <v>386</v>
      </c>
      <c r="B8" s="146"/>
      <c r="C8" s="146"/>
      <c r="D8" s="146"/>
      <c r="E8" s="153"/>
      <c r="F8" s="129" t="s">
        <v>196</v>
      </c>
      <c r="G8" s="145"/>
    </row>
    <row r="9" spans="1:7" s="2" customFormat="1" ht="6.75" customHeight="1">
      <c r="A9" s="143"/>
      <c r="B9" s="143"/>
      <c r="C9" s="143"/>
      <c r="D9" s="143"/>
      <c r="E9" s="1"/>
      <c r="F9" s="143"/>
      <c r="G9" s="143"/>
    </row>
    <row r="10" spans="1:7" s="2" customFormat="1" ht="22.5" customHeight="1">
      <c r="A10" s="144" t="s">
        <v>195</v>
      </c>
      <c r="B10" s="144" t="s">
        <v>194</v>
      </c>
      <c r="C10" s="144" t="s">
        <v>193</v>
      </c>
      <c r="D10" s="144" t="s">
        <v>192</v>
      </c>
      <c r="E10" s="152" t="s">
        <v>191</v>
      </c>
      <c r="F10" s="144" t="s">
        <v>385</v>
      </c>
      <c r="G10" s="144" t="s">
        <v>384</v>
      </c>
    </row>
    <row r="11" spans="1:7" s="2" customFormat="1" ht="12.75" customHeight="1" hidden="1">
      <c r="A11" s="151" t="s">
        <v>34</v>
      </c>
      <c r="B11" s="151" t="s">
        <v>41</v>
      </c>
      <c r="C11" s="151" t="s">
        <v>47</v>
      </c>
      <c r="D11" s="151" t="s">
        <v>53</v>
      </c>
      <c r="E11" s="152" t="s">
        <v>57</v>
      </c>
      <c r="F11" s="151" t="s">
        <v>61</v>
      </c>
      <c r="G11" s="151" t="s">
        <v>64</v>
      </c>
    </row>
    <row r="12" spans="1:7" s="2" customFormat="1" ht="4.5" customHeight="1">
      <c r="A12" s="143"/>
      <c r="B12" s="143"/>
      <c r="C12" s="143"/>
      <c r="D12" s="143"/>
      <c r="E12" s="1"/>
      <c r="F12" s="143"/>
      <c r="G12" s="143"/>
    </row>
    <row r="13" spans="1:7" s="2" customFormat="1" ht="30.75" customHeight="1">
      <c r="A13" s="209"/>
      <c r="B13" s="142" t="s">
        <v>35</v>
      </c>
      <c r="C13" s="142" t="s">
        <v>190</v>
      </c>
      <c r="D13" s="142"/>
      <c r="E13" s="141"/>
      <c r="F13" s="208"/>
      <c r="G13" s="208">
        <f>G14</f>
        <v>0</v>
      </c>
    </row>
    <row r="14" spans="1:7" s="2" customFormat="1" ht="28.5" customHeight="1">
      <c r="A14" s="205"/>
      <c r="B14" s="138" t="s">
        <v>43</v>
      </c>
      <c r="C14" s="138" t="s">
        <v>172</v>
      </c>
      <c r="D14" s="138"/>
      <c r="E14" s="137"/>
      <c r="F14" s="204"/>
      <c r="G14" s="204">
        <f>SUM(G15:G16)</f>
        <v>0</v>
      </c>
    </row>
    <row r="15" spans="1:7" s="2" customFormat="1" ht="24" customHeight="1">
      <c r="A15" s="203">
        <v>1</v>
      </c>
      <c r="B15" s="136" t="s">
        <v>283</v>
      </c>
      <c r="C15" s="136" t="s">
        <v>282</v>
      </c>
      <c r="D15" s="136" t="s">
        <v>281</v>
      </c>
      <c r="E15" s="135">
        <v>1</v>
      </c>
      <c r="F15" s="202"/>
      <c r="G15" s="202"/>
    </row>
    <row r="16" spans="1:7" s="2" customFormat="1" ht="13.5" customHeight="1">
      <c r="A16" s="207">
        <v>36</v>
      </c>
      <c r="B16" s="140" t="s">
        <v>280</v>
      </c>
      <c r="C16" s="140" t="s">
        <v>279</v>
      </c>
      <c r="D16" s="140" t="s">
        <v>202</v>
      </c>
      <c r="E16" s="139">
        <v>1</v>
      </c>
      <c r="F16" s="206"/>
      <c r="G16" s="206"/>
    </row>
    <row r="17" spans="1:7" s="2" customFormat="1" ht="30.75" customHeight="1">
      <c r="A17" s="209"/>
      <c r="B17" s="142" t="s">
        <v>48</v>
      </c>
      <c r="C17" s="142" t="s">
        <v>155</v>
      </c>
      <c r="D17" s="142"/>
      <c r="E17" s="141"/>
      <c r="F17" s="208"/>
      <c r="G17" s="208">
        <f>SUM(G18+G21+G34+G52)</f>
        <v>0</v>
      </c>
    </row>
    <row r="18" spans="1:7" s="2" customFormat="1" ht="28.5" customHeight="1">
      <c r="A18" s="205"/>
      <c r="B18" s="138" t="s">
        <v>278</v>
      </c>
      <c r="C18" s="138" t="s">
        <v>277</v>
      </c>
      <c r="D18" s="138"/>
      <c r="E18" s="137"/>
      <c r="F18" s="204"/>
      <c r="G18" s="204">
        <f>SUM(G19:G20)</f>
        <v>0</v>
      </c>
    </row>
    <row r="19" spans="1:7" s="2" customFormat="1" ht="24" customHeight="1">
      <c r="A19" s="203">
        <v>2</v>
      </c>
      <c r="B19" s="136" t="s">
        <v>276</v>
      </c>
      <c r="C19" s="136" t="s">
        <v>275</v>
      </c>
      <c r="D19" s="136" t="s">
        <v>167</v>
      </c>
      <c r="E19" s="135">
        <v>20.7</v>
      </c>
      <c r="F19" s="202"/>
      <c r="G19" s="202"/>
    </row>
    <row r="20" spans="1:7" s="2" customFormat="1" ht="13.5" customHeight="1">
      <c r="A20" s="207">
        <v>3</v>
      </c>
      <c r="B20" s="140" t="s">
        <v>274</v>
      </c>
      <c r="C20" s="140" t="s">
        <v>273</v>
      </c>
      <c r="D20" s="140" t="s">
        <v>167</v>
      </c>
      <c r="E20" s="139">
        <v>21.114</v>
      </c>
      <c r="F20" s="206"/>
      <c r="G20" s="206"/>
    </row>
    <row r="21" spans="1:7" s="2" customFormat="1" ht="28.5" customHeight="1">
      <c r="A21" s="205"/>
      <c r="B21" s="138" t="s">
        <v>272</v>
      </c>
      <c r="C21" s="138" t="s">
        <v>271</v>
      </c>
      <c r="D21" s="138"/>
      <c r="E21" s="137"/>
      <c r="F21" s="204"/>
      <c r="G21" s="204">
        <f>SUM(G22:G33)</f>
        <v>0</v>
      </c>
    </row>
    <row r="22" spans="1:7" s="2" customFormat="1" ht="13.5" customHeight="1">
      <c r="A22" s="203">
        <v>4</v>
      </c>
      <c r="B22" s="136" t="s">
        <v>270</v>
      </c>
      <c r="C22" s="136" t="s">
        <v>269</v>
      </c>
      <c r="D22" s="136" t="s">
        <v>167</v>
      </c>
      <c r="E22" s="135">
        <v>20.7</v>
      </c>
      <c r="F22" s="202"/>
      <c r="G22" s="202"/>
    </row>
    <row r="23" spans="1:7" s="2" customFormat="1" ht="13.5" customHeight="1">
      <c r="A23" s="203">
        <v>5</v>
      </c>
      <c r="B23" s="136" t="s">
        <v>268</v>
      </c>
      <c r="C23" s="136" t="s">
        <v>267</v>
      </c>
      <c r="D23" s="136" t="s">
        <v>167</v>
      </c>
      <c r="E23" s="135">
        <v>20.7</v>
      </c>
      <c r="F23" s="202"/>
      <c r="G23" s="202"/>
    </row>
    <row r="24" spans="1:7" s="2" customFormat="1" ht="13.5" customHeight="1">
      <c r="A24" s="203">
        <v>6</v>
      </c>
      <c r="B24" s="136" t="s">
        <v>266</v>
      </c>
      <c r="C24" s="136" t="s">
        <v>265</v>
      </c>
      <c r="D24" s="136" t="s">
        <v>202</v>
      </c>
      <c r="E24" s="135">
        <v>23</v>
      </c>
      <c r="F24" s="202"/>
      <c r="G24" s="202"/>
    </row>
    <row r="25" spans="1:7" s="2" customFormat="1" ht="24" customHeight="1">
      <c r="A25" s="207">
        <v>7</v>
      </c>
      <c r="B25" s="140" t="s">
        <v>264</v>
      </c>
      <c r="C25" s="140" t="s">
        <v>263</v>
      </c>
      <c r="D25" s="140" t="s">
        <v>202</v>
      </c>
      <c r="E25" s="139">
        <v>23</v>
      </c>
      <c r="F25" s="206"/>
      <c r="G25" s="206"/>
    </row>
    <row r="26" spans="1:7" s="2" customFormat="1" ht="13.5" customHeight="1">
      <c r="A26" s="203">
        <v>8</v>
      </c>
      <c r="B26" s="136" t="s">
        <v>262</v>
      </c>
      <c r="C26" s="136" t="s">
        <v>261</v>
      </c>
      <c r="D26" s="136" t="s">
        <v>202</v>
      </c>
      <c r="E26" s="135">
        <v>3</v>
      </c>
      <c r="F26" s="202"/>
      <c r="G26" s="202"/>
    </row>
    <row r="27" spans="1:7" s="2" customFormat="1" ht="24" customHeight="1">
      <c r="A27" s="207">
        <v>9</v>
      </c>
      <c r="B27" s="140" t="s">
        <v>260</v>
      </c>
      <c r="C27" s="140" t="s">
        <v>259</v>
      </c>
      <c r="D27" s="140" t="s">
        <v>202</v>
      </c>
      <c r="E27" s="139">
        <v>3</v>
      </c>
      <c r="F27" s="206"/>
      <c r="G27" s="206"/>
    </row>
    <row r="28" spans="1:7" s="2" customFormat="1" ht="13.5" customHeight="1">
      <c r="A28" s="203">
        <v>10</v>
      </c>
      <c r="B28" s="136" t="s">
        <v>258</v>
      </c>
      <c r="C28" s="136" t="s">
        <v>257</v>
      </c>
      <c r="D28" s="136" t="s">
        <v>202</v>
      </c>
      <c r="E28" s="135">
        <v>66</v>
      </c>
      <c r="F28" s="202"/>
      <c r="G28" s="202"/>
    </row>
    <row r="29" spans="1:7" s="2" customFormat="1" ht="24" customHeight="1">
      <c r="A29" s="207">
        <v>11</v>
      </c>
      <c r="B29" s="140" t="s">
        <v>256</v>
      </c>
      <c r="C29" s="140" t="s">
        <v>255</v>
      </c>
      <c r="D29" s="140" t="s">
        <v>202</v>
      </c>
      <c r="E29" s="139">
        <v>66</v>
      </c>
      <c r="F29" s="206"/>
      <c r="G29" s="206"/>
    </row>
    <row r="30" spans="1:7" s="2" customFormat="1" ht="24" customHeight="1">
      <c r="A30" s="203">
        <v>12</v>
      </c>
      <c r="B30" s="136" t="s">
        <v>254</v>
      </c>
      <c r="C30" s="136" t="s">
        <v>253</v>
      </c>
      <c r="D30" s="136" t="s">
        <v>202</v>
      </c>
      <c r="E30" s="135">
        <v>23</v>
      </c>
      <c r="F30" s="202"/>
      <c r="G30" s="202"/>
    </row>
    <row r="31" spans="1:7" s="2" customFormat="1" ht="24" customHeight="1">
      <c r="A31" s="207">
        <v>13</v>
      </c>
      <c r="B31" s="140" t="s">
        <v>252</v>
      </c>
      <c r="C31" s="140" t="s">
        <v>251</v>
      </c>
      <c r="D31" s="140" t="s">
        <v>202</v>
      </c>
      <c r="E31" s="139">
        <v>23</v>
      </c>
      <c r="F31" s="206"/>
      <c r="G31" s="206"/>
    </row>
    <row r="32" spans="1:7" s="2" customFormat="1" ht="24" customHeight="1">
      <c r="A32" s="203">
        <v>14</v>
      </c>
      <c r="B32" s="136" t="s">
        <v>250</v>
      </c>
      <c r="C32" s="136" t="s">
        <v>249</v>
      </c>
      <c r="D32" s="136" t="s">
        <v>167</v>
      </c>
      <c r="E32" s="135">
        <v>20.7</v>
      </c>
      <c r="F32" s="202"/>
      <c r="G32" s="202"/>
    </row>
    <row r="33" spans="1:7" s="2" customFormat="1" ht="24" customHeight="1">
      <c r="A33" s="203">
        <v>15</v>
      </c>
      <c r="B33" s="136" t="s">
        <v>248</v>
      </c>
      <c r="C33" s="136" t="s">
        <v>247</v>
      </c>
      <c r="D33" s="136" t="s">
        <v>156</v>
      </c>
      <c r="E33" s="135">
        <v>0.098</v>
      </c>
      <c r="F33" s="202"/>
      <c r="G33" s="202"/>
    </row>
    <row r="34" spans="1:7" s="2" customFormat="1" ht="28.5" customHeight="1">
      <c r="A34" s="205"/>
      <c r="B34" s="138" t="s">
        <v>246</v>
      </c>
      <c r="C34" s="138" t="s">
        <v>245</v>
      </c>
      <c r="D34" s="138"/>
      <c r="E34" s="137"/>
      <c r="F34" s="204"/>
      <c r="G34" s="204">
        <f>SUM(G35:G51)</f>
        <v>0</v>
      </c>
    </row>
    <row r="35" spans="1:7" s="2" customFormat="1" ht="13.5" customHeight="1">
      <c r="A35" s="203">
        <v>16</v>
      </c>
      <c r="B35" s="136" t="s">
        <v>244</v>
      </c>
      <c r="C35" s="136" t="s">
        <v>243</v>
      </c>
      <c r="D35" s="136" t="s">
        <v>167</v>
      </c>
      <c r="E35" s="135">
        <v>20.7</v>
      </c>
      <c r="F35" s="202"/>
      <c r="G35" s="202"/>
    </row>
    <row r="36" spans="1:7" s="2" customFormat="1" ht="13.5" customHeight="1">
      <c r="A36" s="203">
        <v>17</v>
      </c>
      <c r="B36" s="136" t="s">
        <v>242</v>
      </c>
      <c r="C36" s="136" t="s">
        <v>241</v>
      </c>
      <c r="D36" s="136" t="s">
        <v>202</v>
      </c>
      <c r="E36" s="135">
        <v>6</v>
      </c>
      <c r="F36" s="202"/>
      <c r="G36" s="202"/>
    </row>
    <row r="37" spans="1:7" s="2" customFormat="1" ht="13.5" customHeight="1">
      <c r="A37" s="207">
        <v>18</v>
      </c>
      <c r="B37" s="140" t="s">
        <v>240</v>
      </c>
      <c r="C37" s="140" t="s">
        <v>239</v>
      </c>
      <c r="D37" s="140" t="s">
        <v>202</v>
      </c>
      <c r="E37" s="139">
        <v>6</v>
      </c>
      <c r="F37" s="206"/>
      <c r="G37" s="206"/>
    </row>
    <row r="38" spans="1:7" s="2" customFormat="1" ht="13.5" customHeight="1">
      <c r="A38" s="203">
        <v>21</v>
      </c>
      <c r="B38" s="136" t="s">
        <v>238</v>
      </c>
      <c r="C38" s="136" t="s">
        <v>237</v>
      </c>
      <c r="D38" s="136" t="s">
        <v>202</v>
      </c>
      <c r="E38" s="135">
        <v>18</v>
      </c>
      <c r="F38" s="202"/>
      <c r="G38" s="202"/>
    </row>
    <row r="39" spans="1:7" s="2" customFormat="1" ht="13.5" customHeight="1">
      <c r="A39" s="207">
        <v>22</v>
      </c>
      <c r="B39" s="140" t="s">
        <v>236</v>
      </c>
      <c r="C39" s="140" t="s">
        <v>235</v>
      </c>
      <c r="D39" s="140" t="s">
        <v>202</v>
      </c>
      <c r="E39" s="139">
        <v>18</v>
      </c>
      <c r="F39" s="206"/>
      <c r="G39" s="206"/>
    </row>
    <row r="40" spans="1:7" s="2" customFormat="1" ht="24" customHeight="1">
      <c r="A40" s="203">
        <v>23</v>
      </c>
      <c r="B40" s="136" t="s">
        <v>234</v>
      </c>
      <c r="C40" s="136" t="s">
        <v>233</v>
      </c>
      <c r="D40" s="136" t="s">
        <v>202</v>
      </c>
      <c r="E40" s="135">
        <v>12</v>
      </c>
      <c r="F40" s="202"/>
      <c r="G40" s="202"/>
    </row>
    <row r="41" spans="1:7" s="2" customFormat="1" ht="24" customHeight="1">
      <c r="A41" s="207">
        <v>24</v>
      </c>
      <c r="B41" s="140" t="s">
        <v>232</v>
      </c>
      <c r="C41" s="140" t="s">
        <v>231</v>
      </c>
      <c r="D41" s="140" t="s">
        <v>202</v>
      </c>
      <c r="E41" s="139">
        <v>12</v>
      </c>
      <c r="F41" s="206"/>
      <c r="G41" s="206"/>
    </row>
    <row r="42" spans="1:7" s="2" customFormat="1" ht="24" customHeight="1">
      <c r="A42" s="203">
        <v>25</v>
      </c>
      <c r="B42" s="136" t="s">
        <v>230</v>
      </c>
      <c r="C42" s="136" t="s">
        <v>229</v>
      </c>
      <c r="D42" s="136" t="s">
        <v>202</v>
      </c>
      <c r="E42" s="135">
        <v>12</v>
      </c>
      <c r="F42" s="202"/>
      <c r="G42" s="202"/>
    </row>
    <row r="43" spans="1:7" s="2" customFormat="1" ht="24" customHeight="1">
      <c r="A43" s="207">
        <v>26</v>
      </c>
      <c r="B43" s="140" t="s">
        <v>228</v>
      </c>
      <c r="C43" s="140" t="s">
        <v>227</v>
      </c>
      <c r="D43" s="140" t="s">
        <v>202</v>
      </c>
      <c r="E43" s="139">
        <v>12</v>
      </c>
      <c r="F43" s="206"/>
      <c r="G43" s="206"/>
    </row>
    <row r="44" spans="1:7" s="2" customFormat="1" ht="13.5" customHeight="1">
      <c r="A44" s="203">
        <v>27</v>
      </c>
      <c r="B44" s="136" t="s">
        <v>226</v>
      </c>
      <c r="C44" s="136" t="s">
        <v>225</v>
      </c>
      <c r="D44" s="136" t="s">
        <v>202</v>
      </c>
      <c r="E44" s="135">
        <v>12</v>
      </c>
      <c r="F44" s="202"/>
      <c r="G44" s="202"/>
    </row>
    <row r="45" spans="1:7" s="2" customFormat="1" ht="24" customHeight="1">
      <c r="A45" s="207">
        <v>28</v>
      </c>
      <c r="B45" s="140" t="s">
        <v>224</v>
      </c>
      <c r="C45" s="140" t="s">
        <v>223</v>
      </c>
      <c r="D45" s="140" t="s">
        <v>202</v>
      </c>
      <c r="E45" s="139">
        <v>12</v>
      </c>
      <c r="F45" s="206"/>
      <c r="G45" s="206"/>
    </row>
    <row r="46" spans="1:7" s="2" customFormat="1" ht="13.5" customHeight="1">
      <c r="A46" s="203">
        <v>29</v>
      </c>
      <c r="B46" s="136" t="s">
        <v>222</v>
      </c>
      <c r="C46" s="136" t="s">
        <v>221</v>
      </c>
      <c r="D46" s="136" t="s">
        <v>202</v>
      </c>
      <c r="E46" s="135">
        <v>12</v>
      </c>
      <c r="F46" s="202"/>
      <c r="G46" s="202"/>
    </row>
    <row r="47" spans="1:7" s="2" customFormat="1" ht="13.5" customHeight="1">
      <c r="A47" s="207">
        <v>30</v>
      </c>
      <c r="B47" s="140" t="s">
        <v>220</v>
      </c>
      <c r="C47" s="140" t="s">
        <v>219</v>
      </c>
      <c r="D47" s="140" t="s">
        <v>202</v>
      </c>
      <c r="E47" s="139">
        <v>12</v>
      </c>
      <c r="F47" s="206"/>
      <c r="G47" s="206"/>
    </row>
    <row r="48" spans="1:7" s="2" customFormat="1" ht="13.5" customHeight="1">
      <c r="A48" s="203">
        <v>31</v>
      </c>
      <c r="B48" s="136" t="s">
        <v>218</v>
      </c>
      <c r="C48" s="136" t="s">
        <v>217</v>
      </c>
      <c r="D48" s="136" t="s">
        <v>202</v>
      </c>
      <c r="E48" s="135">
        <v>12</v>
      </c>
      <c r="F48" s="202"/>
      <c r="G48" s="202"/>
    </row>
    <row r="49" spans="1:7" s="2" customFormat="1" ht="13.5" customHeight="1">
      <c r="A49" s="207">
        <v>32</v>
      </c>
      <c r="B49" s="140" t="s">
        <v>216</v>
      </c>
      <c r="C49" s="140" t="s">
        <v>215</v>
      </c>
      <c r="D49" s="140" t="s">
        <v>202</v>
      </c>
      <c r="E49" s="139">
        <v>12</v>
      </c>
      <c r="F49" s="206"/>
      <c r="G49" s="206"/>
    </row>
    <row r="50" spans="1:7" s="2" customFormat="1" ht="24" customHeight="1">
      <c r="A50" s="203">
        <v>33</v>
      </c>
      <c r="B50" s="136" t="s">
        <v>214</v>
      </c>
      <c r="C50" s="136" t="s">
        <v>213</v>
      </c>
      <c r="D50" s="136" t="s">
        <v>167</v>
      </c>
      <c r="E50" s="135">
        <v>20.7</v>
      </c>
      <c r="F50" s="202"/>
      <c r="G50" s="202"/>
    </row>
    <row r="51" spans="1:7" s="2" customFormat="1" ht="24" customHeight="1">
      <c r="A51" s="203">
        <v>34</v>
      </c>
      <c r="B51" s="136" t="s">
        <v>212</v>
      </c>
      <c r="C51" s="136" t="s">
        <v>211</v>
      </c>
      <c r="D51" s="136" t="s">
        <v>156</v>
      </c>
      <c r="E51" s="135">
        <v>0.262</v>
      </c>
      <c r="F51" s="202"/>
      <c r="G51" s="202"/>
    </row>
    <row r="52" spans="1:7" s="2" customFormat="1" ht="28.5" customHeight="1">
      <c r="A52" s="205"/>
      <c r="B52" s="138" t="s">
        <v>210</v>
      </c>
      <c r="C52" s="138" t="s">
        <v>209</v>
      </c>
      <c r="D52" s="138"/>
      <c r="E52" s="137"/>
      <c r="F52" s="204"/>
      <c r="G52" s="204">
        <f>SUM(G53:G55)</f>
        <v>0</v>
      </c>
    </row>
    <row r="53" spans="1:7" s="2" customFormat="1" ht="13.5" customHeight="1">
      <c r="A53" s="207">
        <v>37</v>
      </c>
      <c r="B53" s="140" t="s">
        <v>208</v>
      </c>
      <c r="C53" s="140" t="s">
        <v>207</v>
      </c>
      <c r="D53" s="140" t="s">
        <v>202</v>
      </c>
      <c r="E53" s="139">
        <v>1</v>
      </c>
      <c r="F53" s="206"/>
      <c r="G53" s="206"/>
    </row>
    <row r="54" spans="1:7" s="2" customFormat="1" ht="24" customHeight="1">
      <c r="A54" s="203">
        <v>38</v>
      </c>
      <c r="B54" s="136" t="s">
        <v>206</v>
      </c>
      <c r="C54" s="136" t="s">
        <v>205</v>
      </c>
      <c r="D54" s="136" t="s">
        <v>202</v>
      </c>
      <c r="E54" s="135">
        <v>2</v>
      </c>
      <c r="F54" s="202"/>
      <c r="G54" s="202"/>
    </row>
    <row r="55" spans="1:7" s="2" customFormat="1" ht="13.5" customHeight="1">
      <c r="A55" s="207">
        <v>39</v>
      </c>
      <c r="B55" s="140" t="s">
        <v>204</v>
      </c>
      <c r="C55" s="140" t="s">
        <v>203</v>
      </c>
      <c r="D55" s="140" t="s">
        <v>202</v>
      </c>
      <c r="E55" s="139">
        <v>1</v>
      </c>
      <c r="F55" s="206"/>
      <c r="G55" s="206"/>
    </row>
    <row r="56" spans="1:7" s="2" customFormat="1" ht="30.75" customHeight="1">
      <c r="A56" s="201"/>
      <c r="B56" s="134"/>
      <c r="C56" s="134" t="s">
        <v>125</v>
      </c>
      <c r="D56" s="134"/>
      <c r="E56" s="133"/>
      <c r="F56" s="200"/>
      <c r="G56" s="200">
        <f>SUM(G17+G13)</f>
        <v>0</v>
      </c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96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PageLayoutView="0" workbookViewId="0" topLeftCell="A1">
      <pane ySplit="12" topLeftCell="A13" activePane="bottomLeft" state="frozen"/>
      <selection pane="topLeft" activeCell="A1" sqref="A1:G1"/>
      <selection pane="bottomLeft" activeCell="A1" sqref="A1:G1"/>
    </sheetView>
  </sheetViews>
  <sheetFormatPr defaultColWidth="10.5" defaultRowHeight="12" customHeight="1"/>
  <cols>
    <col min="1" max="1" width="7.16015625" style="198" customWidth="1"/>
    <col min="2" max="2" width="14.33203125" style="132" customWidth="1"/>
    <col min="3" max="3" width="48.66015625" style="132" customWidth="1"/>
    <col min="4" max="4" width="5.16015625" style="132" customWidth="1"/>
    <col min="5" max="5" width="15.33203125" style="131" customWidth="1"/>
    <col min="6" max="6" width="18.16015625" style="131" customWidth="1"/>
    <col min="7" max="7" width="16.33203125" style="131" customWidth="1"/>
    <col min="8" max="16384" width="10.5" style="1" customWidth="1"/>
  </cols>
  <sheetData>
    <row r="1" spans="1:7" s="2" customFormat="1" ht="27.75" customHeight="1">
      <c r="A1" s="181" t="s">
        <v>387</v>
      </c>
      <c r="B1" s="181"/>
      <c r="C1" s="181"/>
      <c r="D1" s="181"/>
      <c r="E1" s="182"/>
      <c r="F1" s="181"/>
      <c r="G1" s="181"/>
    </row>
    <row r="2" spans="1:7" s="2" customFormat="1" ht="12.75" customHeight="1">
      <c r="A2" s="148" t="s">
        <v>201</v>
      </c>
      <c r="B2" s="129"/>
      <c r="C2" s="129"/>
      <c r="D2" s="129"/>
      <c r="E2" s="154"/>
      <c r="F2" s="129"/>
      <c r="G2" s="129"/>
    </row>
    <row r="3" spans="1:7" s="2" customFormat="1" ht="12.75" customHeight="1">
      <c r="A3" s="148" t="s">
        <v>344</v>
      </c>
      <c r="B3" s="129"/>
      <c r="C3" s="129"/>
      <c r="D3" s="129"/>
      <c r="E3" s="154"/>
      <c r="F3" s="129"/>
      <c r="G3" s="129"/>
    </row>
    <row r="4" spans="1:7" s="2" customFormat="1" ht="13.5" customHeight="1">
      <c r="A4" s="148"/>
      <c r="B4" s="148"/>
      <c r="C4" s="147"/>
      <c r="D4" s="129"/>
      <c r="E4" s="154"/>
      <c r="F4" s="129"/>
      <c r="G4" s="129"/>
    </row>
    <row r="5" spans="1:7" s="2" customFormat="1" ht="6.75" customHeight="1">
      <c r="A5" s="129"/>
      <c r="B5" s="129"/>
      <c r="C5" s="129"/>
      <c r="D5" s="129"/>
      <c r="E5" s="1"/>
      <c r="F5" s="129"/>
      <c r="G5" s="129"/>
    </row>
    <row r="6" spans="1:7" s="2" customFormat="1" ht="13.5" customHeight="1">
      <c r="A6" s="129" t="s">
        <v>199</v>
      </c>
      <c r="B6" s="146"/>
      <c r="C6" s="146"/>
      <c r="D6" s="146"/>
      <c r="E6" s="153"/>
      <c r="F6" s="145"/>
      <c r="G6" s="145"/>
    </row>
    <row r="7" spans="1:7" s="2" customFormat="1" ht="13.5" customHeight="1">
      <c r="A7" s="129" t="s">
        <v>198</v>
      </c>
      <c r="B7" s="146"/>
      <c r="C7" s="146"/>
      <c r="D7" s="146"/>
      <c r="E7" s="153"/>
      <c r="F7" s="183" t="s">
        <v>197</v>
      </c>
      <c r="G7" s="210"/>
    </row>
    <row r="8" spans="1:7" s="2" customFormat="1" ht="13.5" customHeight="1">
      <c r="A8" s="129" t="s">
        <v>386</v>
      </c>
      <c r="B8" s="146"/>
      <c r="C8" s="146"/>
      <c r="D8" s="146"/>
      <c r="E8" s="153"/>
      <c r="F8" s="129" t="s">
        <v>343</v>
      </c>
      <c r="G8" s="145"/>
    </row>
    <row r="9" spans="1:7" s="2" customFormat="1" ht="6.75" customHeight="1">
      <c r="A9" s="143"/>
      <c r="B9" s="143"/>
      <c r="C9" s="143"/>
      <c r="D9" s="143"/>
      <c r="E9" s="1"/>
      <c r="F9" s="143"/>
      <c r="G9" s="143"/>
    </row>
    <row r="10" spans="1:7" s="2" customFormat="1" ht="22.5" customHeight="1">
      <c r="A10" s="144" t="s">
        <v>195</v>
      </c>
      <c r="B10" s="144" t="s">
        <v>194</v>
      </c>
      <c r="C10" s="144" t="s">
        <v>193</v>
      </c>
      <c r="D10" s="144" t="s">
        <v>192</v>
      </c>
      <c r="E10" s="152" t="s">
        <v>191</v>
      </c>
      <c r="F10" s="144" t="s">
        <v>385</v>
      </c>
      <c r="G10" s="144" t="s">
        <v>384</v>
      </c>
    </row>
    <row r="11" spans="1:7" s="2" customFormat="1" ht="12.75" customHeight="1" hidden="1">
      <c r="A11" s="151" t="s">
        <v>34</v>
      </c>
      <c r="B11" s="151" t="s">
        <v>41</v>
      </c>
      <c r="C11" s="151" t="s">
        <v>47</v>
      </c>
      <c r="D11" s="151" t="s">
        <v>53</v>
      </c>
      <c r="E11" s="152" t="s">
        <v>57</v>
      </c>
      <c r="F11" s="151" t="s">
        <v>61</v>
      </c>
      <c r="G11" s="151" t="s">
        <v>64</v>
      </c>
    </row>
    <row r="12" spans="1:7" s="2" customFormat="1" ht="4.5" customHeight="1">
      <c r="A12" s="143"/>
      <c r="B12" s="143"/>
      <c r="C12" s="143"/>
      <c r="D12" s="143"/>
      <c r="E12" s="1"/>
      <c r="F12" s="143"/>
      <c r="G12" s="143"/>
    </row>
    <row r="13" spans="1:7" s="2" customFormat="1" ht="30.75" customHeight="1">
      <c r="A13" s="209"/>
      <c r="B13" s="142" t="s">
        <v>342</v>
      </c>
      <c r="C13" s="142" t="s">
        <v>341</v>
      </c>
      <c r="D13" s="142"/>
      <c r="E13" s="141"/>
      <c r="F13" s="208"/>
      <c r="G13" s="208">
        <f>G14</f>
        <v>0</v>
      </c>
    </row>
    <row r="14" spans="1:7" s="2" customFormat="1" ht="28.5" customHeight="1">
      <c r="A14" s="205"/>
      <c r="B14" s="138" t="s">
        <v>340</v>
      </c>
      <c r="C14" s="138" t="s">
        <v>339</v>
      </c>
      <c r="D14" s="138"/>
      <c r="E14" s="137"/>
      <c r="F14" s="204"/>
      <c r="G14" s="204">
        <f>SUM(G15:G41)</f>
        <v>0</v>
      </c>
    </row>
    <row r="15" spans="1:7" s="2" customFormat="1" ht="13.5" customHeight="1">
      <c r="A15" s="203">
        <v>1</v>
      </c>
      <c r="B15" s="136" t="s">
        <v>338</v>
      </c>
      <c r="C15" s="136" t="s">
        <v>337</v>
      </c>
      <c r="D15" s="136" t="s">
        <v>202</v>
      </c>
      <c r="E15" s="135">
        <v>19</v>
      </c>
      <c r="F15" s="202"/>
      <c r="G15" s="202"/>
    </row>
    <row r="16" spans="1:7" s="2" customFormat="1" ht="13.5" customHeight="1">
      <c r="A16" s="207">
        <v>2</v>
      </c>
      <c r="B16" s="140" t="s">
        <v>336</v>
      </c>
      <c r="C16" s="140" t="s">
        <v>335</v>
      </c>
      <c r="D16" s="140" t="s">
        <v>202</v>
      </c>
      <c r="E16" s="139">
        <v>19</v>
      </c>
      <c r="F16" s="206"/>
      <c r="G16" s="206"/>
    </row>
    <row r="17" spans="1:7" s="2" customFormat="1" ht="13.5" customHeight="1">
      <c r="A17" s="207">
        <v>3</v>
      </c>
      <c r="B17" s="140" t="s">
        <v>37</v>
      </c>
      <c r="C17" s="140" t="s">
        <v>334</v>
      </c>
      <c r="D17" s="140" t="s">
        <v>328</v>
      </c>
      <c r="E17" s="139">
        <v>166.25</v>
      </c>
      <c r="F17" s="206"/>
      <c r="G17" s="206"/>
    </row>
    <row r="18" spans="1:7" s="2" customFormat="1" ht="13.5" customHeight="1">
      <c r="A18" s="207">
        <v>4</v>
      </c>
      <c r="B18" s="140" t="s">
        <v>61</v>
      </c>
      <c r="C18" s="140" t="s">
        <v>333</v>
      </c>
      <c r="D18" s="140" t="s">
        <v>328</v>
      </c>
      <c r="E18" s="139">
        <v>71.25</v>
      </c>
      <c r="F18" s="206"/>
      <c r="G18" s="206"/>
    </row>
    <row r="19" spans="1:7" s="2" customFormat="1" ht="13.5" customHeight="1">
      <c r="A19" s="207">
        <v>5</v>
      </c>
      <c r="B19" s="140" t="s">
        <v>332</v>
      </c>
      <c r="C19" s="140" t="s">
        <v>331</v>
      </c>
      <c r="D19" s="140" t="s">
        <v>328</v>
      </c>
      <c r="E19" s="139">
        <v>166.25</v>
      </c>
      <c r="F19" s="206"/>
      <c r="G19" s="206"/>
    </row>
    <row r="20" spans="1:7" s="2" customFormat="1" ht="13.5" customHeight="1">
      <c r="A20" s="207">
        <v>6</v>
      </c>
      <c r="B20" s="140" t="s">
        <v>330</v>
      </c>
      <c r="C20" s="140" t="s">
        <v>329</v>
      </c>
      <c r="D20" s="140" t="s">
        <v>328</v>
      </c>
      <c r="E20" s="139">
        <v>95</v>
      </c>
      <c r="F20" s="206"/>
      <c r="G20" s="206"/>
    </row>
    <row r="21" spans="1:7" s="2" customFormat="1" ht="24" customHeight="1">
      <c r="A21" s="203">
        <v>7</v>
      </c>
      <c r="B21" s="136" t="s">
        <v>327</v>
      </c>
      <c r="C21" s="136" t="s">
        <v>326</v>
      </c>
      <c r="D21" s="136" t="s">
        <v>202</v>
      </c>
      <c r="E21" s="135">
        <v>3</v>
      </c>
      <c r="F21" s="202"/>
      <c r="G21" s="202"/>
    </row>
    <row r="22" spans="1:7" s="2" customFormat="1" ht="13.5" customHeight="1">
      <c r="A22" s="207">
        <v>8</v>
      </c>
      <c r="B22" s="140" t="s">
        <v>325</v>
      </c>
      <c r="C22" s="140" t="s">
        <v>324</v>
      </c>
      <c r="D22" s="140" t="s">
        <v>202</v>
      </c>
      <c r="E22" s="139">
        <v>3</v>
      </c>
      <c r="F22" s="206"/>
      <c r="G22" s="206"/>
    </row>
    <row r="23" spans="1:7" s="2" customFormat="1" ht="13.5" customHeight="1">
      <c r="A23" s="203">
        <v>9</v>
      </c>
      <c r="B23" s="136" t="s">
        <v>323</v>
      </c>
      <c r="C23" s="136" t="s">
        <v>322</v>
      </c>
      <c r="D23" s="136" t="s">
        <v>202</v>
      </c>
      <c r="E23" s="135">
        <v>3</v>
      </c>
      <c r="F23" s="202"/>
      <c r="G23" s="202"/>
    </row>
    <row r="24" spans="1:7" s="2" customFormat="1" ht="24" customHeight="1">
      <c r="A24" s="203">
        <v>10</v>
      </c>
      <c r="B24" s="136" t="s">
        <v>321</v>
      </c>
      <c r="C24" s="136" t="s">
        <v>320</v>
      </c>
      <c r="D24" s="136" t="s">
        <v>202</v>
      </c>
      <c r="E24" s="135">
        <v>19</v>
      </c>
      <c r="F24" s="202"/>
      <c r="G24" s="202"/>
    </row>
    <row r="25" spans="1:7" s="2" customFormat="1" ht="13.5" customHeight="1">
      <c r="A25" s="207">
        <v>11</v>
      </c>
      <c r="B25" s="140" t="s">
        <v>319</v>
      </c>
      <c r="C25" s="140" t="s">
        <v>318</v>
      </c>
      <c r="D25" s="140" t="s">
        <v>202</v>
      </c>
      <c r="E25" s="139">
        <v>19</v>
      </c>
      <c r="F25" s="206"/>
      <c r="G25" s="206"/>
    </row>
    <row r="26" spans="1:7" s="2" customFormat="1" ht="13.5" customHeight="1">
      <c r="A26" s="203">
        <v>12</v>
      </c>
      <c r="B26" s="136" t="s">
        <v>317</v>
      </c>
      <c r="C26" s="136" t="s">
        <v>316</v>
      </c>
      <c r="D26" s="136" t="s">
        <v>202</v>
      </c>
      <c r="E26" s="135">
        <v>7</v>
      </c>
      <c r="F26" s="202"/>
      <c r="G26" s="202"/>
    </row>
    <row r="27" spans="1:7" s="2" customFormat="1" ht="13.5" customHeight="1">
      <c r="A27" s="207">
        <v>13</v>
      </c>
      <c r="B27" s="140" t="s">
        <v>315</v>
      </c>
      <c r="C27" s="140" t="s">
        <v>314</v>
      </c>
      <c r="D27" s="140" t="s">
        <v>202</v>
      </c>
      <c r="E27" s="139">
        <v>7</v>
      </c>
      <c r="F27" s="206"/>
      <c r="G27" s="206"/>
    </row>
    <row r="28" spans="1:7" s="2" customFormat="1" ht="13.5" customHeight="1">
      <c r="A28" s="203">
        <v>14</v>
      </c>
      <c r="B28" s="136" t="s">
        <v>313</v>
      </c>
      <c r="C28" s="136" t="s">
        <v>312</v>
      </c>
      <c r="D28" s="136" t="s">
        <v>202</v>
      </c>
      <c r="E28" s="135">
        <v>1</v>
      </c>
      <c r="F28" s="202"/>
      <c r="G28" s="202"/>
    </row>
    <row r="29" spans="1:7" s="2" customFormat="1" ht="13.5" customHeight="1">
      <c r="A29" s="207">
        <v>15</v>
      </c>
      <c r="B29" s="140" t="s">
        <v>311</v>
      </c>
      <c r="C29" s="140" t="s">
        <v>310</v>
      </c>
      <c r="D29" s="140" t="s">
        <v>202</v>
      </c>
      <c r="E29" s="139">
        <v>1</v>
      </c>
      <c r="F29" s="206"/>
      <c r="G29" s="206"/>
    </row>
    <row r="30" spans="1:7" s="2" customFormat="1" ht="13.5" customHeight="1">
      <c r="A30" s="207">
        <v>16</v>
      </c>
      <c r="B30" s="140" t="s">
        <v>309</v>
      </c>
      <c r="C30" s="140" t="s">
        <v>308</v>
      </c>
      <c r="D30" s="140" t="s">
        <v>202</v>
      </c>
      <c r="E30" s="139">
        <v>1</v>
      </c>
      <c r="F30" s="206"/>
      <c r="G30" s="206"/>
    </row>
    <row r="31" spans="1:7" s="2" customFormat="1" ht="13.5" customHeight="1">
      <c r="A31" s="207">
        <v>17</v>
      </c>
      <c r="B31" s="140" t="s">
        <v>307</v>
      </c>
      <c r="C31" s="140" t="s">
        <v>306</v>
      </c>
      <c r="D31" s="140" t="s">
        <v>303</v>
      </c>
      <c r="E31" s="139">
        <v>1</v>
      </c>
      <c r="F31" s="206"/>
      <c r="G31" s="206"/>
    </row>
    <row r="32" spans="1:7" s="2" customFormat="1" ht="13.5" customHeight="1">
      <c r="A32" s="207">
        <v>18</v>
      </c>
      <c r="B32" s="140" t="s">
        <v>305</v>
      </c>
      <c r="C32" s="140" t="s">
        <v>304</v>
      </c>
      <c r="D32" s="140" t="s">
        <v>303</v>
      </c>
      <c r="E32" s="139">
        <v>2</v>
      </c>
      <c r="F32" s="206"/>
      <c r="G32" s="206"/>
    </row>
    <row r="33" spans="1:7" s="2" customFormat="1" ht="13.5" customHeight="1">
      <c r="A33" s="203">
        <v>19</v>
      </c>
      <c r="B33" s="136" t="s">
        <v>302</v>
      </c>
      <c r="C33" s="136" t="s">
        <v>301</v>
      </c>
      <c r="D33" s="136" t="s">
        <v>202</v>
      </c>
      <c r="E33" s="135">
        <v>9</v>
      </c>
      <c r="F33" s="202"/>
      <c r="G33" s="202"/>
    </row>
    <row r="34" spans="1:7" s="2" customFormat="1" ht="13.5" customHeight="1">
      <c r="A34" s="207">
        <v>20</v>
      </c>
      <c r="B34" s="140" t="s">
        <v>300</v>
      </c>
      <c r="C34" s="140" t="s">
        <v>299</v>
      </c>
      <c r="D34" s="140" t="s">
        <v>202</v>
      </c>
      <c r="E34" s="139">
        <v>27</v>
      </c>
      <c r="F34" s="206"/>
      <c r="G34" s="206"/>
    </row>
    <row r="35" spans="1:7" s="2" customFormat="1" ht="13.5" customHeight="1">
      <c r="A35" s="203">
        <v>21</v>
      </c>
      <c r="B35" s="136" t="s">
        <v>298</v>
      </c>
      <c r="C35" s="136" t="s">
        <v>297</v>
      </c>
      <c r="D35" s="136" t="s">
        <v>167</v>
      </c>
      <c r="E35" s="135">
        <v>180</v>
      </c>
      <c r="F35" s="202"/>
      <c r="G35" s="202"/>
    </row>
    <row r="36" spans="1:7" s="2" customFormat="1" ht="13.5" customHeight="1">
      <c r="A36" s="203">
        <v>22</v>
      </c>
      <c r="B36" s="136" t="s">
        <v>296</v>
      </c>
      <c r="C36" s="136" t="s">
        <v>295</v>
      </c>
      <c r="D36" s="136" t="s">
        <v>167</v>
      </c>
      <c r="E36" s="135">
        <v>36</v>
      </c>
      <c r="F36" s="202"/>
      <c r="G36" s="202"/>
    </row>
    <row r="37" spans="1:7" s="2" customFormat="1" ht="24" customHeight="1">
      <c r="A37" s="207">
        <v>23</v>
      </c>
      <c r="B37" s="140" t="s">
        <v>294</v>
      </c>
      <c r="C37" s="140" t="s">
        <v>293</v>
      </c>
      <c r="D37" s="140" t="s">
        <v>167</v>
      </c>
      <c r="E37" s="139">
        <v>36</v>
      </c>
      <c r="F37" s="206"/>
      <c r="G37" s="206"/>
    </row>
    <row r="38" spans="1:7" s="2" customFormat="1" ht="13.5" customHeight="1">
      <c r="A38" s="203">
        <v>24</v>
      </c>
      <c r="B38" s="136" t="s">
        <v>292</v>
      </c>
      <c r="C38" s="136" t="s">
        <v>291</v>
      </c>
      <c r="D38" s="136" t="s">
        <v>167</v>
      </c>
      <c r="E38" s="135">
        <v>36</v>
      </c>
      <c r="F38" s="202"/>
      <c r="G38" s="202"/>
    </row>
    <row r="39" spans="1:7" s="2" customFormat="1" ht="24" customHeight="1">
      <c r="A39" s="207">
        <v>25</v>
      </c>
      <c r="B39" s="140" t="s">
        <v>290</v>
      </c>
      <c r="C39" s="140" t="s">
        <v>289</v>
      </c>
      <c r="D39" s="140" t="s">
        <v>167</v>
      </c>
      <c r="E39" s="139">
        <v>36</v>
      </c>
      <c r="F39" s="206"/>
      <c r="G39" s="206"/>
    </row>
    <row r="40" spans="1:7" s="2" customFormat="1" ht="13.5" customHeight="1">
      <c r="A40" s="207">
        <v>26</v>
      </c>
      <c r="B40" s="140" t="s">
        <v>288</v>
      </c>
      <c r="C40" s="140" t="s">
        <v>287</v>
      </c>
      <c r="D40" s="140" t="s">
        <v>167</v>
      </c>
      <c r="E40" s="139">
        <v>180</v>
      </c>
      <c r="F40" s="206"/>
      <c r="G40" s="206"/>
    </row>
    <row r="41" spans="1:7" s="2" customFormat="1" ht="13.5" customHeight="1">
      <c r="A41" s="207">
        <v>27</v>
      </c>
      <c r="B41" s="140" t="s">
        <v>286</v>
      </c>
      <c r="C41" s="140" t="s">
        <v>285</v>
      </c>
      <c r="D41" s="140" t="s">
        <v>202</v>
      </c>
      <c r="E41" s="139">
        <v>9</v>
      </c>
      <c r="F41" s="206"/>
      <c r="G41" s="206"/>
    </row>
    <row r="42" spans="1:7" s="2" customFormat="1" ht="30.75" customHeight="1">
      <c r="A42" s="201"/>
      <c r="B42" s="134"/>
      <c r="C42" s="134" t="s">
        <v>125</v>
      </c>
      <c r="D42" s="134"/>
      <c r="E42" s="133"/>
      <c r="F42" s="200"/>
      <c r="G42" s="200">
        <f>G13</f>
        <v>0</v>
      </c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96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pane ySplit="12" topLeftCell="A13" activePane="bottomLeft" state="frozen"/>
      <selection pane="topLeft" activeCell="A1" sqref="A1:G1"/>
      <selection pane="bottomLeft" activeCell="A1" sqref="A1:G1"/>
    </sheetView>
  </sheetViews>
  <sheetFormatPr defaultColWidth="10.5" defaultRowHeight="12" customHeight="1"/>
  <cols>
    <col min="1" max="1" width="7.16015625" style="198" customWidth="1"/>
    <col min="2" max="2" width="14.33203125" style="132" customWidth="1"/>
    <col min="3" max="3" width="48.66015625" style="132" customWidth="1"/>
    <col min="4" max="4" width="5.16015625" style="132" customWidth="1"/>
    <col min="5" max="5" width="15.33203125" style="131" customWidth="1"/>
    <col min="6" max="6" width="18.16015625" style="131" customWidth="1"/>
    <col min="7" max="7" width="16.33203125" style="131" customWidth="1"/>
    <col min="8" max="16384" width="10.5" style="1" customWidth="1"/>
  </cols>
  <sheetData>
    <row r="1" spans="1:7" s="2" customFormat="1" ht="27.75" customHeight="1">
      <c r="A1" s="181" t="s">
        <v>387</v>
      </c>
      <c r="B1" s="181"/>
      <c r="C1" s="181"/>
      <c r="D1" s="181"/>
      <c r="E1" s="182"/>
      <c r="F1" s="181"/>
      <c r="G1" s="181"/>
    </row>
    <row r="2" spans="1:7" s="2" customFormat="1" ht="12.75" customHeight="1">
      <c r="A2" s="148" t="s">
        <v>201</v>
      </c>
      <c r="B2" s="129"/>
      <c r="C2" s="129"/>
      <c r="D2" s="129"/>
      <c r="E2" s="154"/>
      <c r="F2" s="129"/>
      <c r="G2" s="129"/>
    </row>
    <row r="3" spans="1:7" s="2" customFormat="1" ht="12.75" customHeight="1">
      <c r="A3" s="148" t="s">
        <v>352</v>
      </c>
      <c r="B3" s="129"/>
      <c r="C3" s="129"/>
      <c r="D3" s="129"/>
      <c r="E3" s="154"/>
      <c r="F3" s="129"/>
      <c r="G3" s="129"/>
    </row>
    <row r="4" spans="1:7" s="2" customFormat="1" ht="13.5" customHeight="1">
      <c r="A4" s="148"/>
      <c r="B4" s="148"/>
      <c r="C4" s="147"/>
      <c r="D4" s="129"/>
      <c r="E4" s="154"/>
      <c r="F4" s="129"/>
      <c r="G4" s="129"/>
    </row>
    <row r="5" spans="1:7" s="2" customFormat="1" ht="6.75" customHeight="1">
      <c r="A5" s="129"/>
      <c r="B5" s="129"/>
      <c r="C5" s="129"/>
      <c r="D5" s="129"/>
      <c r="E5" s="1"/>
      <c r="F5" s="129"/>
      <c r="G5" s="129"/>
    </row>
    <row r="6" spans="1:7" s="2" customFormat="1" ht="13.5" customHeight="1">
      <c r="A6" s="129" t="s">
        <v>199</v>
      </c>
      <c r="B6" s="146"/>
      <c r="C6" s="146"/>
      <c r="D6" s="146"/>
      <c r="E6" s="153"/>
      <c r="F6" s="145"/>
      <c r="G6" s="145"/>
    </row>
    <row r="7" spans="1:7" s="2" customFormat="1" ht="13.5" customHeight="1">
      <c r="A7" s="129" t="s">
        <v>198</v>
      </c>
      <c r="B7" s="146"/>
      <c r="C7" s="146"/>
      <c r="D7" s="146"/>
      <c r="E7" s="153"/>
      <c r="F7" s="183" t="s">
        <v>197</v>
      </c>
      <c r="G7" s="210"/>
    </row>
    <row r="8" spans="1:7" s="2" customFormat="1" ht="13.5" customHeight="1">
      <c r="A8" s="129" t="s">
        <v>386</v>
      </c>
      <c r="B8" s="146"/>
      <c r="C8" s="146"/>
      <c r="D8" s="146"/>
      <c r="E8" s="153"/>
      <c r="F8" s="129" t="s">
        <v>196</v>
      </c>
      <c r="G8" s="145"/>
    </row>
    <row r="9" spans="1:7" s="2" customFormat="1" ht="6.75" customHeight="1">
      <c r="A9" s="143"/>
      <c r="B9" s="143"/>
      <c r="C9" s="143"/>
      <c r="D9" s="143"/>
      <c r="E9" s="1"/>
      <c r="F9" s="143"/>
      <c r="G9" s="143"/>
    </row>
    <row r="10" spans="1:7" s="2" customFormat="1" ht="22.5" customHeight="1">
      <c r="A10" s="144" t="s">
        <v>195</v>
      </c>
      <c r="B10" s="144" t="s">
        <v>194</v>
      </c>
      <c r="C10" s="144" t="s">
        <v>193</v>
      </c>
      <c r="D10" s="144" t="s">
        <v>192</v>
      </c>
      <c r="E10" s="152" t="s">
        <v>191</v>
      </c>
      <c r="F10" s="144" t="s">
        <v>385</v>
      </c>
      <c r="G10" s="144" t="s">
        <v>384</v>
      </c>
    </row>
    <row r="11" spans="1:7" s="2" customFormat="1" ht="12.75" customHeight="1" hidden="1">
      <c r="A11" s="151" t="s">
        <v>34</v>
      </c>
      <c r="B11" s="151" t="s">
        <v>41</v>
      </c>
      <c r="C11" s="151" t="s">
        <v>47</v>
      </c>
      <c r="D11" s="151" t="s">
        <v>53</v>
      </c>
      <c r="E11" s="152" t="s">
        <v>57</v>
      </c>
      <c r="F11" s="151" t="s">
        <v>61</v>
      </c>
      <c r="G11" s="151" t="s">
        <v>64</v>
      </c>
    </row>
    <row r="12" spans="1:7" s="2" customFormat="1" ht="4.5" customHeight="1">
      <c r="A12" s="143"/>
      <c r="B12" s="143"/>
      <c r="C12" s="143"/>
      <c r="D12" s="143"/>
      <c r="E12" s="1"/>
      <c r="F12" s="143"/>
      <c r="G12" s="143"/>
    </row>
    <row r="13" spans="1:7" s="2" customFormat="1" ht="30.75" customHeight="1">
      <c r="A13" s="209"/>
      <c r="B13" s="142" t="s">
        <v>35</v>
      </c>
      <c r="C13" s="142" t="s">
        <v>190</v>
      </c>
      <c r="D13" s="142"/>
      <c r="E13" s="141"/>
      <c r="F13" s="208"/>
      <c r="G13" s="208">
        <f>SUM(G14+G23)</f>
        <v>0</v>
      </c>
    </row>
    <row r="14" spans="1:7" s="2" customFormat="1" ht="28.5" customHeight="1">
      <c r="A14" s="205"/>
      <c r="B14" s="138" t="s">
        <v>61</v>
      </c>
      <c r="C14" s="138" t="s">
        <v>189</v>
      </c>
      <c r="D14" s="138"/>
      <c r="E14" s="137"/>
      <c r="F14" s="204"/>
      <c r="G14" s="204">
        <f>SUM(G15:G22)</f>
        <v>0</v>
      </c>
    </row>
    <row r="15" spans="1:7" s="2" customFormat="1" ht="13.5" customHeight="1">
      <c r="A15" s="203">
        <v>1</v>
      </c>
      <c r="B15" s="136" t="s">
        <v>188</v>
      </c>
      <c r="C15" s="136" t="s">
        <v>187</v>
      </c>
      <c r="D15" s="136" t="s">
        <v>126</v>
      </c>
      <c r="E15" s="135">
        <v>76.57</v>
      </c>
      <c r="F15" s="202"/>
      <c r="G15" s="202"/>
    </row>
    <row r="16" spans="1:7" s="2" customFormat="1" ht="24" customHeight="1">
      <c r="A16" s="203">
        <v>2</v>
      </c>
      <c r="B16" s="136" t="s">
        <v>186</v>
      </c>
      <c r="C16" s="136" t="s">
        <v>185</v>
      </c>
      <c r="D16" s="136" t="s">
        <v>126</v>
      </c>
      <c r="E16" s="135">
        <v>76.57</v>
      </c>
      <c r="F16" s="202"/>
      <c r="G16" s="202"/>
    </row>
    <row r="17" spans="1:7" s="2" customFormat="1" ht="24" customHeight="1">
      <c r="A17" s="203">
        <v>3</v>
      </c>
      <c r="B17" s="136" t="s">
        <v>184</v>
      </c>
      <c r="C17" s="136" t="s">
        <v>183</v>
      </c>
      <c r="D17" s="136" t="s">
        <v>126</v>
      </c>
      <c r="E17" s="135">
        <v>76.57</v>
      </c>
      <c r="F17" s="202"/>
      <c r="G17" s="202"/>
    </row>
    <row r="18" spans="1:7" s="2" customFormat="1" ht="24" customHeight="1">
      <c r="A18" s="203">
        <v>42</v>
      </c>
      <c r="B18" s="136" t="s">
        <v>182</v>
      </c>
      <c r="C18" s="136" t="s">
        <v>181</v>
      </c>
      <c r="D18" s="136" t="s">
        <v>126</v>
      </c>
      <c r="E18" s="135">
        <v>32.23</v>
      </c>
      <c r="F18" s="202"/>
      <c r="G18" s="202"/>
    </row>
    <row r="19" spans="1:7" s="2" customFormat="1" ht="24" customHeight="1">
      <c r="A19" s="203">
        <v>43</v>
      </c>
      <c r="B19" s="136" t="s">
        <v>180</v>
      </c>
      <c r="C19" s="136" t="s">
        <v>179</v>
      </c>
      <c r="D19" s="136" t="s">
        <v>126</v>
      </c>
      <c r="E19" s="135">
        <v>25.52</v>
      </c>
      <c r="F19" s="202"/>
      <c r="G19" s="202"/>
    </row>
    <row r="20" spans="1:7" s="2" customFormat="1" ht="13.5" customHeight="1">
      <c r="A20" s="203">
        <v>4</v>
      </c>
      <c r="B20" s="136" t="s">
        <v>178</v>
      </c>
      <c r="C20" s="136" t="s">
        <v>177</v>
      </c>
      <c r="D20" s="136" t="s">
        <v>126</v>
      </c>
      <c r="E20" s="135">
        <v>96.71</v>
      </c>
      <c r="F20" s="202"/>
      <c r="G20" s="202"/>
    </row>
    <row r="21" spans="1:7" s="2" customFormat="1" ht="24" customHeight="1">
      <c r="A21" s="203">
        <v>5</v>
      </c>
      <c r="B21" s="136" t="s">
        <v>176</v>
      </c>
      <c r="C21" s="136" t="s">
        <v>175</v>
      </c>
      <c r="D21" s="136" t="s">
        <v>126</v>
      </c>
      <c r="E21" s="135">
        <v>96.71</v>
      </c>
      <c r="F21" s="202"/>
      <c r="G21" s="202"/>
    </row>
    <row r="22" spans="1:7" s="2" customFormat="1" ht="24" customHeight="1">
      <c r="A22" s="203">
        <v>7</v>
      </c>
      <c r="B22" s="136" t="s">
        <v>174</v>
      </c>
      <c r="C22" s="136" t="s">
        <v>173</v>
      </c>
      <c r="D22" s="136" t="s">
        <v>126</v>
      </c>
      <c r="E22" s="135">
        <v>96.71</v>
      </c>
      <c r="F22" s="202"/>
      <c r="G22" s="202"/>
    </row>
    <row r="23" spans="1:7" s="2" customFormat="1" ht="28.5" customHeight="1">
      <c r="A23" s="205"/>
      <c r="B23" s="138" t="s">
        <v>43</v>
      </c>
      <c r="C23" s="138" t="s">
        <v>172</v>
      </c>
      <c r="D23" s="138"/>
      <c r="E23" s="137"/>
      <c r="F23" s="204"/>
      <c r="G23" s="204">
        <f>SUM(G24:G31)</f>
        <v>0</v>
      </c>
    </row>
    <row r="24" spans="1:7" s="2" customFormat="1" ht="24" customHeight="1">
      <c r="A24" s="203">
        <v>9</v>
      </c>
      <c r="B24" s="136" t="s">
        <v>171</v>
      </c>
      <c r="C24" s="136" t="s">
        <v>170</v>
      </c>
      <c r="D24" s="136" t="s">
        <v>167</v>
      </c>
      <c r="E24" s="135">
        <v>36.3</v>
      </c>
      <c r="F24" s="202"/>
      <c r="G24" s="202"/>
    </row>
    <row r="25" spans="1:7" s="2" customFormat="1" ht="13.5" customHeight="1">
      <c r="A25" s="203">
        <v>10</v>
      </c>
      <c r="B25" s="136" t="s">
        <v>169</v>
      </c>
      <c r="C25" s="136" t="s">
        <v>168</v>
      </c>
      <c r="D25" s="136" t="s">
        <v>167</v>
      </c>
      <c r="E25" s="135">
        <v>32</v>
      </c>
      <c r="F25" s="202"/>
      <c r="G25" s="202"/>
    </row>
    <row r="26" spans="1:7" s="2" customFormat="1" ht="24" customHeight="1">
      <c r="A26" s="203">
        <v>14</v>
      </c>
      <c r="B26" s="136" t="s">
        <v>351</v>
      </c>
      <c r="C26" s="136" t="s">
        <v>350</v>
      </c>
      <c r="D26" s="136" t="s">
        <v>126</v>
      </c>
      <c r="E26" s="135">
        <v>2.1</v>
      </c>
      <c r="F26" s="202"/>
      <c r="G26" s="202"/>
    </row>
    <row r="27" spans="1:7" s="2" customFormat="1" ht="24" customHeight="1">
      <c r="A27" s="203">
        <v>15</v>
      </c>
      <c r="B27" s="136" t="s">
        <v>166</v>
      </c>
      <c r="C27" s="136" t="s">
        <v>165</v>
      </c>
      <c r="D27" s="136" t="s">
        <v>156</v>
      </c>
      <c r="E27" s="135">
        <v>0.292</v>
      </c>
      <c r="F27" s="202"/>
      <c r="G27" s="202"/>
    </row>
    <row r="28" spans="1:7" s="2" customFormat="1" ht="13.5" customHeight="1">
      <c r="A28" s="203">
        <v>16</v>
      </c>
      <c r="B28" s="136" t="s">
        <v>164</v>
      </c>
      <c r="C28" s="136" t="s">
        <v>163</v>
      </c>
      <c r="D28" s="136" t="s">
        <v>156</v>
      </c>
      <c r="E28" s="135">
        <v>0.292</v>
      </c>
      <c r="F28" s="202"/>
      <c r="G28" s="202"/>
    </row>
    <row r="29" spans="1:7" s="2" customFormat="1" ht="24" customHeight="1">
      <c r="A29" s="203">
        <v>17</v>
      </c>
      <c r="B29" s="136" t="s">
        <v>162</v>
      </c>
      <c r="C29" s="136" t="s">
        <v>161</v>
      </c>
      <c r="D29" s="136" t="s">
        <v>156</v>
      </c>
      <c r="E29" s="135">
        <v>4.38</v>
      </c>
      <c r="F29" s="202"/>
      <c r="G29" s="202"/>
    </row>
    <row r="30" spans="1:7" s="2" customFormat="1" ht="24" customHeight="1">
      <c r="A30" s="203">
        <v>18</v>
      </c>
      <c r="B30" s="136" t="s">
        <v>160</v>
      </c>
      <c r="C30" s="136" t="s">
        <v>159</v>
      </c>
      <c r="D30" s="136" t="s">
        <v>156</v>
      </c>
      <c r="E30" s="135">
        <v>0.292</v>
      </c>
      <c r="F30" s="202"/>
      <c r="G30" s="202"/>
    </row>
    <row r="31" spans="1:7" s="2" customFormat="1" ht="24" customHeight="1">
      <c r="A31" s="203">
        <v>34</v>
      </c>
      <c r="B31" s="136" t="s">
        <v>158</v>
      </c>
      <c r="C31" s="136" t="s">
        <v>157</v>
      </c>
      <c r="D31" s="136" t="s">
        <v>156</v>
      </c>
      <c r="E31" s="135">
        <v>0.292</v>
      </c>
      <c r="F31" s="202"/>
      <c r="G31" s="202"/>
    </row>
    <row r="32" spans="1:7" s="2" customFormat="1" ht="30.75" customHeight="1">
      <c r="A32" s="209"/>
      <c r="B32" s="142" t="s">
        <v>48</v>
      </c>
      <c r="C32" s="142" t="s">
        <v>155</v>
      </c>
      <c r="D32" s="142"/>
      <c r="E32" s="141"/>
      <c r="F32" s="208"/>
      <c r="G32" s="208">
        <f>SUM(G33+G39+G41+G43)</f>
        <v>0</v>
      </c>
    </row>
    <row r="33" spans="1:7" s="2" customFormat="1" ht="28.5" customHeight="1">
      <c r="A33" s="205"/>
      <c r="B33" s="138" t="s">
        <v>150</v>
      </c>
      <c r="C33" s="138" t="s">
        <v>149</v>
      </c>
      <c r="D33" s="138"/>
      <c r="E33" s="137"/>
      <c r="F33" s="204"/>
      <c r="G33" s="204">
        <f>SUM(G34:G38)</f>
        <v>0</v>
      </c>
    </row>
    <row r="34" spans="1:7" s="2" customFormat="1" ht="24" customHeight="1">
      <c r="A34" s="203">
        <v>22</v>
      </c>
      <c r="B34" s="136" t="s">
        <v>148</v>
      </c>
      <c r="C34" s="136" t="s">
        <v>147</v>
      </c>
      <c r="D34" s="136" t="s">
        <v>126</v>
      </c>
      <c r="E34" s="135">
        <v>76.57</v>
      </c>
      <c r="F34" s="202"/>
      <c r="G34" s="202"/>
    </row>
    <row r="35" spans="1:7" s="2" customFormat="1" ht="13.5" customHeight="1">
      <c r="A35" s="203">
        <v>35</v>
      </c>
      <c r="B35" s="136" t="s">
        <v>349</v>
      </c>
      <c r="C35" s="136" t="s">
        <v>348</v>
      </c>
      <c r="D35" s="136" t="s">
        <v>126</v>
      </c>
      <c r="E35" s="135">
        <v>76.57</v>
      </c>
      <c r="F35" s="202"/>
      <c r="G35" s="202"/>
    </row>
    <row r="36" spans="1:7" s="2" customFormat="1" ht="13.5" customHeight="1">
      <c r="A36" s="207">
        <v>36</v>
      </c>
      <c r="B36" s="140" t="s">
        <v>347</v>
      </c>
      <c r="C36" s="140" t="s">
        <v>143</v>
      </c>
      <c r="D36" s="140" t="s">
        <v>126</v>
      </c>
      <c r="E36" s="139">
        <v>78.867</v>
      </c>
      <c r="F36" s="206"/>
      <c r="G36" s="206"/>
    </row>
    <row r="37" spans="1:7" s="2" customFormat="1" ht="13.5" customHeight="1">
      <c r="A37" s="203">
        <v>44</v>
      </c>
      <c r="B37" s="136" t="s">
        <v>346</v>
      </c>
      <c r="C37" s="136" t="s">
        <v>141</v>
      </c>
      <c r="D37" s="136" t="s">
        <v>126</v>
      </c>
      <c r="E37" s="135">
        <v>76.57</v>
      </c>
      <c r="F37" s="202"/>
      <c r="G37" s="202"/>
    </row>
    <row r="38" spans="1:7" s="2" customFormat="1" ht="24" customHeight="1">
      <c r="A38" s="203">
        <v>26</v>
      </c>
      <c r="B38" s="136" t="s">
        <v>138</v>
      </c>
      <c r="C38" s="136" t="s">
        <v>137</v>
      </c>
      <c r="D38" s="136" t="s">
        <v>126</v>
      </c>
      <c r="E38" s="135">
        <v>2.1</v>
      </c>
      <c r="F38" s="202"/>
      <c r="G38" s="202"/>
    </row>
    <row r="39" spans="1:7" s="2" customFormat="1" ht="28.5" customHeight="1">
      <c r="A39" s="212"/>
      <c r="B39" s="150" t="s">
        <v>140</v>
      </c>
      <c r="C39" s="150" t="s">
        <v>139</v>
      </c>
      <c r="D39" s="150"/>
      <c r="E39" s="149"/>
      <c r="F39" s="211"/>
      <c r="G39" s="211">
        <f>G40</f>
        <v>0</v>
      </c>
    </row>
    <row r="40" spans="1:7" s="2" customFormat="1" ht="24" customHeight="1">
      <c r="A40" s="207">
        <v>27</v>
      </c>
      <c r="B40" s="140" t="s">
        <v>136</v>
      </c>
      <c r="C40" s="140" t="s">
        <v>135</v>
      </c>
      <c r="D40" s="140" t="s">
        <v>126</v>
      </c>
      <c r="E40" s="139">
        <v>2.142</v>
      </c>
      <c r="F40" s="206"/>
      <c r="G40" s="206"/>
    </row>
    <row r="41" spans="1:7" s="2" customFormat="1" ht="28.5" customHeight="1">
      <c r="A41" s="205"/>
      <c r="B41" s="138" t="s">
        <v>134</v>
      </c>
      <c r="C41" s="138" t="s">
        <v>133</v>
      </c>
      <c r="D41" s="138"/>
      <c r="E41" s="137"/>
      <c r="F41" s="204"/>
      <c r="G41" s="204">
        <f>G42</f>
        <v>0</v>
      </c>
    </row>
    <row r="42" spans="1:7" s="2" customFormat="1" ht="24" customHeight="1">
      <c r="A42" s="203">
        <v>28</v>
      </c>
      <c r="B42" s="136" t="s">
        <v>132</v>
      </c>
      <c r="C42" s="136" t="s">
        <v>131</v>
      </c>
      <c r="D42" s="136" t="s">
        <v>126</v>
      </c>
      <c r="E42" s="135">
        <v>38.21</v>
      </c>
      <c r="F42" s="202"/>
      <c r="G42" s="202"/>
    </row>
    <row r="43" spans="1:7" s="2" customFormat="1" ht="28.5" customHeight="1">
      <c r="A43" s="205"/>
      <c r="B43" s="138" t="s">
        <v>130</v>
      </c>
      <c r="C43" s="138" t="s">
        <v>129</v>
      </c>
      <c r="D43" s="138"/>
      <c r="E43" s="137"/>
      <c r="F43" s="204"/>
      <c r="G43" s="204">
        <f>G44</f>
        <v>0</v>
      </c>
    </row>
    <row r="44" spans="1:7" s="2" customFormat="1" ht="24" customHeight="1">
      <c r="A44" s="203">
        <v>29</v>
      </c>
      <c r="B44" s="136" t="s">
        <v>128</v>
      </c>
      <c r="C44" s="136" t="s">
        <v>345</v>
      </c>
      <c r="D44" s="136" t="s">
        <v>126</v>
      </c>
      <c r="E44" s="135">
        <v>173.28</v>
      </c>
      <c r="F44" s="202"/>
      <c r="G44" s="202"/>
    </row>
    <row r="45" spans="1:7" s="2" customFormat="1" ht="30.75" customHeight="1">
      <c r="A45" s="201"/>
      <c r="B45" s="134"/>
      <c r="C45" s="134" t="s">
        <v>125</v>
      </c>
      <c r="D45" s="134"/>
      <c r="E45" s="133"/>
      <c r="F45" s="200"/>
      <c r="G45" s="200">
        <f>SUM(G32+G13)</f>
        <v>0</v>
      </c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96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PageLayoutView="0" workbookViewId="0" topLeftCell="A1">
      <pane ySplit="12" topLeftCell="A13" activePane="bottomLeft" state="frozen"/>
      <selection pane="topLeft" activeCell="A1" sqref="A1:G1"/>
      <selection pane="bottomLeft" activeCell="A1" sqref="A1:G1"/>
    </sheetView>
  </sheetViews>
  <sheetFormatPr defaultColWidth="10.5" defaultRowHeight="12" customHeight="1"/>
  <cols>
    <col min="1" max="1" width="7.16015625" style="198" customWidth="1"/>
    <col min="2" max="2" width="14.33203125" style="132" customWidth="1"/>
    <col min="3" max="3" width="48.66015625" style="132" customWidth="1"/>
    <col min="4" max="4" width="5.16015625" style="132" customWidth="1"/>
    <col min="5" max="5" width="15.33203125" style="131" customWidth="1"/>
    <col min="6" max="6" width="18.16015625" style="131" customWidth="1"/>
    <col min="7" max="7" width="16.33203125" style="131" customWidth="1"/>
    <col min="8" max="16384" width="10.5" style="1" customWidth="1"/>
  </cols>
  <sheetData>
    <row r="1" spans="1:7" s="2" customFormat="1" ht="27.75" customHeight="1">
      <c r="A1" s="181" t="s">
        <v>387</v>
      </c>
      <c r="B1" s="181"/>
      <c r="C1" s="181"/>
      <c r="D1" s="181"/>
      <c r="E1" s="182"/>
      <c r="F1" s="181"/>
      <c r="G1" s="181"/>
    </row>
    <row r="2" spans="1:7" s="2" customFormat="1" ht="12.75" customHeight="1">
      <c r="A2" s="148" t="s">
        <v>201</v>
      </c>
      <c r="B2" s="129"/>
      <c r="C2" s="129"/>
      <c r="D2" s="129"/>
      <c r="E2" s="154"/>
      <c r="F2" s="129"/>
      <c r="G2" s="129"/>
    </row>
    <row r="3" spans="1:7" s="2" customFormat="1" ht="12.75" customHeight="1">
      <c r="A3" s="148" t="s">
        <v>364</v>
      </c>
      <c r="B3" s="129"/>
      <c r="C3" s="129"/>
      <c r="D3" s="129"/>
      <c r="E3" s="154"/>
      <c r="F3" s="129"/>
      <c r="G3" s="129"/>
    </row>
    <row r="4" spans="1:7" s="2" customFormat="1" ht="13.5" customHeight="1">
      <c r="A4" s="148"/>
      <c r="B4" s="148"/>
      <c r="C4" s="147"/>
      <c r="D4" s="129"/>
      <c r="E4" s="154"/>
      <c r="F4" s="129"/>
      <c r="G4" s="129"/>
    </row>
    <row r="5" spans="1:7" s="2" customFormat="1" ht="6.75" customHeight="1">
      <c r="A5" s="129"/>
      <c r="B5" s="129"/>
      <c r="C5" s="129"/>
      <c r="D5" s="129"/>
      <c r="E5" s="1"/>
      <c r="F5" s="129"/>
      <c r="G5" s="129"/>
    </row>
    <row r="6" spans="1:7" s="2" customFormat="1" ht="13.5" customHeight="1">
      <c r="A6" s="129" t="s">
        <v>199</v>
      </c>
      <c r="B6" s="146"/>
      <c r="C6" s="146"/>
      <c r="D6" s="146"/>
      <c r="E6" s="153"/>
      <c r="F6" s="145"/>
      <c r="G6" s="145"/>
    </row>
    <row r="7" spans="1:7" s="2" customFormat="1" ht="13.5" customHeight="1">
      <c r="A7" s="129" t="s">
        <v>198</v>
      </c>
      <c r="B7" s="146"/>
      <c r="C7" s="146"/>
      <c r="D7" s="146"/>
      <c r="E7" s="153"/>
      <c r="F7" s="183" t="s">
        <v>197</v>
      </c>
      <c r="G7" s="210"/>
    </row>
    <row r="8" spans="1:7" s="2" customFormat="1" ht="13.5" customHeight="1">
      <c r="A8" s="129" t="s">
        <v>386</v>
      </c>
      <c r="B8" s="146"/>
      <c r="C8" s="146"/>
      <c r="D8" s="146"/>
      <c r="E8" s="153"/>
      <c r="F8" s="129" t="s">
        <v>363</v>
      </c>
      <c r="G8" s="145"/>
    </row>
    <row r="9" spans="1:7" s="2" customFormat="1" ht="6.75" customHeight="1">
      <c r="A9" s="143"/>
      <c r="B9" s="143"/>
      <c r="C9" s="143"/>
      <c r="D9" s="143"/>
      <c r="E9" s="1"/>
      <c r="F9" s="143"/>
      <c r="G9" s="143"/>
    </row>
    <row r="10" spans="1:7" s="2" customFormat="1" ht="22.5" customHeight="1">
      <c r="A10" s="144" t="s">
        <v>195</v>
      </c>
      <c r="B10" s="144" t="s">
        <v>194</v>
      </c>
      <c r="C10" s="144" t="s">
        <v>193</v>
      </c>
      <c r="D10" s="144" t="s">
        <v>192</v>
      </c>
      <c r="E10" s="152" t="s">
        <v>191</v>
      </c>
      <c r="F10" s="144" t="s">
        <v>385</v>
      </c>
      <c r="G10" s="144" t="s">
        <v>384</v>
      </c>
    </row>
    <row r="11" spans="1:7" s="2" customFormat="1" ht="12.75" customHeight="1" hidden="1">
      <c r="A11" s="151" t="s">
        <v>34</v>
      </c>
      <c r="B11" s="151" t="s">
        <v>41</v>
      </c>
      <c r="C11" s="151" t="s">
        <v>47</v>
      </c>
      <c r="D11" s="151" t="s">
        <v>53</v>
      </c>
      <c r="E11" s="152" t="s">
        <v>57</v>
      </c>
      <c r="F11" s="151" t="s">
        <v>61</v>
      </c>
      <c r="G11" s="151" t="s">
        <v>64</v>
      </c>
    </row>
    <row r="12" spans="1:7" s="2" customFormat="1" ht="4.5" customHeight="1">
      <c r="A12" s="143"/>
      <c r="B12" s="143"/>
      <c r="C12" s="143"/>
      <c r="D12" s="143"/>
      <c r="E12" s="1"/>
      <c r="F12" s="143"/>
      <c r="G12" s="143"/>
    </row>
    <row r="13" spans="1:7" s="2" customFormat="1" ht="30.75" customHeight="1">
      <c r="A13" s="209"/>
      <c r="B13" s="142" t="s">
        <v>35</v>
      </c>
      <c r="C13" s="142" t="s">
        <v>190</v>
      </c>
      <c r="D13" s="142"/>
      <c r="E13" s="141"/>
      <c r="F13" s="208"/>
      <c r="G13" s="208">
        <f>G14</f>
        <v>0</v>
      </c>
    </row>
    <row r="14" spans="1:7" s="2" customFormat="1" ht="28.5" customHeight="1">
      <c r="A14" s="205"/>
      <c r="B14" s="138" t="s">
        <v>210</v>
      </c>
      <c r="C14" s="138" t="s">
        <v>209</v>
      </c>
      <c r="D14" s="138"/>
      <c r="E14" s="137"/>
      <c r="F14" s="204"/>
      <c r="G14" s="204">
        <f>SUM(G15:G18)</f>
        <v>0</v>
      </c>
    </row>
    <row r="15" spans="1:7" s="2" customFormat="1" ht="24" customHeight="1">
      <c r="A15" s="203">
        <v>1</v>
      </c>
      <c r="B15" s="136" t="s">
        <v>206</v>
      </c>
      <c r="C15" s="136" t="s">
        <v>205</v>
      </c>
      <c r="D15" s="136" t="s">
        <v>202</v>
      </c>
      <c r="E15" s="135">
        <v>1</v>
      </c>
      <c r="F15" s="202"/>
      <c r="G15" s="202"/>
    </row>
    <row r="16" spans="1:7" s="2" customFormat="1" ht="13.5" customHeight="1">
      <c r="A16" s="207">
        <v>2</v>
      </c>
      <c r="B16" s="140" t="s">
        <v>204</v>
      </c>
      <c r="C16" s="140" t="s">
        <v>203</v>
      </c>
      <c r="D16" s="140" t="s">
        <v>202</v>
      </c>
      <c r="E16" s="139">
        <v>1</v>
      </c>
      <c r="F16" s="206"/>
      <c r="G16" s="206"/>
    </row>
    <row r="17" spans="1:7" s="2" customFormat="1" ht="13.5" customHeight="1">
      <c r="A17" s="203">
        <v>3</v>
      </c>
      <c r="B17" s="136" t="s">
        <v>362</v>
      </c>
      <c r="C17" s="136" t="s">
        <v>361</v>
      </c>
      <c r="D17" s="136" t="s">
        <v>281</v>
      </c>
      <c r="E17" s="135">
        <v>1</v>
      </c>
      <c r="F17" s="202"/>
      <c r="G17" s="202"/>
    </row>
    <row r="18" spans="1:7" s="2" customFormat="1" ht="13.5" customHeight="1">
      <c r="A18" s="207">
        <v>4</v>
      </c>
      <c r="B18" s="140" t="s">
        <v>280</v>
      </c>
      <c r="C18" s="140" t="s">
        <v>279</v>
      </c>
      <c r="D18" s="140" t="s">
        <v>202</v>
      </c>
      <c r="E18" s="139">
        <v>1</v>
      </c>
      <c r="F18" s="206"/>
      <c r="G18" s="206"/>
    </row>
    <row r="19" spans="1:7" s="2" customFormat="1" ht="30.75" customHeight="1">
      <c r="A19" s="209"/>
      <c r="B19" s="142" t="s">
        <v>48</v>
      </c>
      <c r="C19" s="142" t="s">
        <v>155</v>
      </c>
      <c r="D19" s="142"/>
      <c r="E19" s="141"/>
      <c r="F19" s="208"/>
      <c r="G19" s="208">
        <f>SUM(G20+G22)</f>
        <v>0</v>
      </c>
    </row>
    <row r="20" spans="1:7" s="2" customFormat="1" ht="28.5" customHeight="1">
      <c r="A20" s="205"/>
      <c r="B20" s="138" t="s">
        <v>272</v>
      </c>
      <c r="C20" s="138" t="s">
        <v>271</v>
      </c>
      <c r="D20" s="138"/>
      <c r="E20" s="137"/>
      <c r="F20" s="204"/>
      <c r="G20" s="204">
        <f>G21</f>
        <v>0</v>
      </c>
    </row>
    <row r="21" spans="1:7" s="2" customFormat="1" ht="13.5" customHeight="1">
      <c r="A21" s="203">
        <v>5</v>
      </c>
      <c r="B21" s="136" t="s">
        <v>360</v>
      </c>
      <c r="C21" s="136" t="s">
        <v>359</v>
      </c>
      <c r="D21" s="136" t="s">
        <v>202</v>
      </c>
      <c r="E21" s="135">
        <v>1</v>
      </c>
      <c r="F21" s="202"/>
      <c r="G21" s="202"/>
    </row>
    <row r="22" spans="1:7" s="2" customFormat="1" ht="28.5" customHeight="1">
      <c r="A22" s="205"/>
      <c r="B22" s="138" t="s">
        <v>246</v>
      </c>
      <c r="C22" s="138" t="s">
        <v>245</v>
      </c>
      <c r="D22" s="138"/>
      <c r="E22" s="137"/>
      <c r="F22" s="204"/>
      <c r="G22" s="204">
        <f>SUM(G23:G32)</f>
        <v>0</v>
      </c>
    </row>
    <row r="23" spans="1:7" s="2" customFormat="1" ht="24" customHeight="1">
      <c r="A23" s="203">
        <v>6</v>
      </c>
      <c r="B23" s="136" t="s">
        <v>234</v>
      </c>
      <c r="C23" s="136" t="s">
        <v>233</v>
      </c>
      <c r="D23" s="136" t="s">
        <v>202</v>
      </c>
      <c r="E23" s="135">
        <v>1</v>
      </c>
      <c r="F23" s="202"/>
      <c r="G23" s="202"/>
    </row>
    <row r="24" spans="1:7" s="2" customFormat="1" ht="24" customHeight="1">
      <c r="A24" s="207">
        <v>7</v>
      </c>
      <c r="B24" s="140" t="s">
        <v>358</v>
      </c>
      <c r="C24" s="140" t="s">
        <v>231</v>
      </c>
      <c r="D24" s="140" t="s">
        <v>202</v>
      </c>
      <c r="E24" s="139">
        <v>1</v>
      </c>
      <c r="F24" s="206"/>
      <c r="G24" s="206"/>
    </row>
    <row r="25" spans="1:7" s="2" customFormat="1" ht="24" customHeight="1">
      <c r="A25" s="203">
        <v>8</v>
      </c>
      <c r="B25" s="136" t="s">
        <v>230</v>
      </c>
      <c r="C25" s="136" t="s">
        <v>229</v>
      </c>
      <c r="D25" s="136" t="s">
        <v>202</v>
      </c>
      <c r="E25" s="135">
        <v>1</v>
      </c>
      <c r="F25" s="202"/>
      <c r="G25" s="202"/>
    </row>
    <row r="26" spans="1:7" s="2" customFormat="1" ht="24" customHeight="1">
      <c r="A26" s="207">
        <v>9</v>
      </c>
      <c r="B26" s="140" t="s">
        <v>357</v>
      </c>
      <c r="C26" s="140" t="s">
        <v>227</v>
      </c>
      <c r="D26" s="140" t="s">
        <v>202</v>
      </c>
      <c r="E26" s="139">
        <v>1</v>
      </c>
      <c r="F26" s="206"/>
      <c r="G26" s="206"/>
    </row>
    <row r="27" spans="1:7" s="2" customFormat="1" ht="13.5" customHeight="1">
      <c r="A27" s="203">
        <v>10</v>
      </c>
      <c r="B27" s="136" t="s">
        <v>226</v>
      </c>
      <c r="C27" s="136" t="s">
        <v>225</v>
      </c>
      <c r="D27" s="136" t="s">
        <v>202</v>
      </c>
      <c r="E27" s="135">
        <v>1</v>
      </c>
      <c r="F27" s="202"/>
      <c r="G27" s="202"/>
    </row>
    <row r="28" spans="1:7" s="2" customFormat="1" ht="24" customHeight="1">
      <c r="A28" s="207">
        <v>11</v>
      </c>
      <c r="B28" s="140" t="s">
        <v>356</v>
      </c>
      <c r="C28" s="140" t="s">
        <v>223</v>
      </c>
      <c r="D28" s="140" t="s">
        <v>202</v>
      </c>
      <c r="E28" s="139">
        <v>1</v>
      </c>
      <c r="F28" s="206"/>
      <c r="G28" s="206"/>
    </row>
    <row r="29" spans="1:7" s="2" customFormat="1" ht="13.5" customHeight="1">
      <c r="A29" s="203">
        <v>12</v>
      </c>
      <c r="B29" s="136" t="s">
        <v>222</v>
      </c>
      <c r="C29" s="136" t="s">
        <v>221</v>
      </c>
      <c r="D29" s="136" t="s">
        <v>202</v>
      </c>
      <c r="E29" s="135">
        <v>1</v>
      </c>
      <c r="F29" s="202"/>
      <c r="G29" s="202"/>
    </row>
    <row r="30" spans="1:7" s="2" customFormat="1" ht="13.5" customHeight="1">
      <c r="A30" s="207">
        <v>13</v>
      </c>
      <c r="B30" s="140" t="s">
        <v>355</v>
      </c>
      <c r="C30" s="140" t="s">
        <v>354</v>
      </c>
      <c r="D30" s="140" t="s">
        <v>202</v>
      </c>
      <c r="E30" s="139">
        <v>1</v>
      </c>
      <c r="F30" s="206"/>
      <c r="G30" s="206"/>
    </row>
    <row r="31" spans="1:7" s="2" customFormat="1" ht="13.5" customHeight="1">
      <c r="A31" s="203">
        <v>14</v>
      </c>
      <c r="B31" s="136" t="s">
        <v>218</v>
      </c>
      <c r="C31" s="136" t="s">
        <v>217</v>
      </c>
      <c r="D31" s="136" t="s">
        <v>202</v>
      </c>
      <c r="E31" s="135">
        <v>1</v>
      </c>
      <c r="F31" s="202"/>
      <c r="G31" s="202"/>
    </row>
    <row r="32" spans="1:7" s="2" customFormat="1" ht="13.5" customHeight="1">
      <c r="A32" s="207">
        <v>15</v>
      </c>
      <c r="B32" s="140" t="s">
        <v>353</v>
      </c>
      <c r="C32" s="140" t="s">
        <v>215</v>
      </c>
      <c r="D32" s="140" t="s">
        <v>202</v>
      </c>
      <c r="E32" s="139">
        <v>1</v>
      </c>
      <c r="F32" s="206"/>
      <c r="G32" s="206"/>
    </row>
    <row r="33" spans="1:7" s="2" customFormat="1" ht="30.75" customHeight="1">
      <c r="A33" s="201"/>
      <c r="B33" s="134"/>
      <c r="C33" s="134" t="s">
        <v>125</v>
      </c>
      <c r="D33" s="134"/>
      <c r="E33" s="133"/>
      <c r="F33" s="200"/>
      <c r="G33" s="200">
        <f>SUM(G13+G19)</f>
        <v>0</v>
      </c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96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PageLayoutView="0" workbookViewId="0" topLeftCell="A1">
      <pane ySplit="12" topLeftCell="A13" activePane="bottomLeft" state="frozen"/>
      <selection pane="topLeft" activeCell="A1" sqref="A1:G1"/>
      <selection pane="bottomLeft" activeCell="A1" sqref="A1:G1"/>
    </sheetView>
  </sheetViews>
  <sheetFormatPr defaultColWidth="10.5" defaultRowHeight="12" customHeight="1"/>
  <cols>
    <col min="1" max="1" width="7.16015625" style="198" customWidth="1"/>
    <col min="2" max="2" width="14.33203125" style="132" customWidth="1"/>
    <col min="3" max="3" width="48.66015625" style="132" customWidth="1"/>
    <col min="4" max="4" width="5.16015625" style="132" customWidth="1"/>
    <col min="5" max="5" width="15.33203125" style="131" customWidth="1"/>
    <col min="6" max="6" width="18.16015625" style="131" customWidth="1"/>
    <col min="7" max="7" width="16.33203125" style="131" customWidth="1"/>
    <col min="8" max="16384" width="10.5" style="1" customWidth="1"/>
  </cols>
  <sheetData>
    <row r="1" spans="1:7" s="2" customFormat="1" ht="27.75" customHeight="1">
      <c r="A1" s="181" t="s">
        <v>387</v>
      </c>
      <c r="B1" s="181"/>
      <c r="C1" s="181"/>
      <c r="D1" s="181"/>
      <c r="E1" s="182"/>
      <c r="F1" s="181"/>
      <c r="G1" s="181"/>
    </row>
    <row r="2" spans="1:7" s="2" customFormat="1" ht="12.75" customHeight="1">
      <c r="A2" s="148" t="s">
        <v>201</v>
      </c>
      <c r="B2" s="129"/>
      <c r="C2" s="129"/>
      <c r="D2" s="129"/>
      <c r="E2" s="154"/>
      <c r="F2" s="129"/>
      <c r="G2" s="129"/>
    </row>
    <row r="3" spans="1:7" s="2" customFormat="1" ht="12.75" customHeight="1">
      <c r="A3" s="148" t="s">
        <v>365</v>
      </c>
      <c r="B3" s="129"/>
      <c r="C3" s="129"/>
      <c r="D3" s="129"/>
      <c r="E3" s="154"/>
      <c r="F3" s="129"/>
      <c r="G3" s="129"/>
    </row>
    <row r="4" spans="1:7" s="2" customFormat="1" ht="13.5" customHeight="1">
      <c r="A4" s="148"/>
      <c r="B4" s="148"/>
      <c r="C4" s="147"/>
      <c r="D4" s="129"/>
      <c r="E4" s="154"/>
      <c r="F4" s="129"/>
      <c r="G4" s="129"/>
    </row>
    <row r="5" spans="1:7" s="2" customFormat="1" ht="6.75" customHeight="1">
      <c r="A5" s="129"/>
      <c r="B5" s="129"/>
      <c r="C5" s="129"/>
      <c r="D5" s="129"/>
      <c r="E5" s="1"/>
      <c r="F5" s="129"/>
      <c r="G5" s="129"/>
    </row>
    <row r="6" spans="1:7" s="2" customFormat="1" ht="13.5" customHeight="1">
      <c r="A6" s="129" t="s">
        <v>199</v>
      </c>
      <c r="B6" s="146"/>
      <c r="C6" s="146"/>
      <c r="D6" s="146"/>
      <c r="E6" s="153"/>
      <c r="F6" s="145"/>
      <c r="G6" s="145"/>
    </row>
    <row r="7" spans="1:7" s="2" customFormat="1" ht="13.5" customHeight="1">
      <c r="A7" s="129" t="s">
        <v>198</v>
      </c>
      <c r="B7" s="146"/>
      <c r="C7" s="146"/>
      <c r="D7" s="146"/>
      <c r="E7" s="153"/>
      <c r="F7" s="183" t="s">
        <v>197</v>
      </c>
      <c r="G7" s="210"/>
    </row>
    <row r="8" spans="1:7" s="2" customFormat="1" ht="13.5" customHeight="1">
      <c r="A8" s="129" t="s">
        <v>386</v>
      </c>
      <c r="B8" s="146"/>
      <c r="C8" s="146"/>
      <c r="D8" s="146"/>
      <c r="E8" s="153"/>
      <c r="F8" s="129" t="s">
        <v>196</v>
      </c>
      <c r="G8" s="145"/>
    </row>
    <row r="9" spans="1:7" s="2" customFormat="1" ht="6.75" customHeight="1">
      <c r="A9" s="143"/>
      <c r="B9" s="143"/>
      <c r="C9" s="143"/>
      <c r="D9" s="143"/>
      <c r="E9" s="1"/>
      <c r="F9" s="143"/>
      <c r="G9" s="143"/>
    </row>
    <row r="10" spans="1:7" s="2" customFormat="1" ht="22.5" customHeight="1">
      <c r="A10" s="144" t="s">
        <v>195</v>
      </c>
      <c r="B10" s="144" t="s">
        <v>194</v>
      </c>
      <c r="C10" s="144" t="s">
        <v>193</v>
      </c>
      <c r="D10" s="144" t="s">
        <v>192</v>
      </c>
      <c r="E10" s="152" t="s">
        <v>191</v>
      </c>
      <c r="F10" s="144" t="s">
        <v>385</v>
      </c>
      <c r="G10" s="144" t="s">
        <v>384</v>
      </c>
    </row>
    <row r="11" spans="1:7" s="2" customFormat="1" ht="12.75" customHeight="1" hidden="1">
      <c r="A11" s="151" t="s">
        <v>34</v>
      </c>
      <c r="B11" s="151" t="s">
        <v>41</v>
      </c>
      <c r="C11" s="151" t="s">
        <v>47</v>
      </c>
      <c r="D11" s="151" t="s">
        <v>53</v>
      </c>
      <c r="E11" s="152" t="s">
        <v>57</v>
      </c>
      <c r="F11" s="151" t="s">
        <v>61</v>
      </c>
      <c r="G11" s="151" t="s">
        <v>64</v>
      </c>
    </row>
    <row r="12" spans="1:7" s="2" customFormat="1" ht="4.5" customHeight="1">
      <c r="A12" s="143"/>
      <c r="B12" s="143"/>
      <c r="C12" s="143"/>
      <c r="D12" s="143"/>
      <c r="E12" s="1"/>
      <c r="F12" s="143"/>
      <c r="G12" s="143"/>
    </row>
    <row r="13" spans="1:7" s="2" customFormat="1" ht="30.75" customHeight="1">
      <c r="A13" s="209"/>
      <c r="B13" s="142" t="s">
        <v>342</v>
      </c>
      <c r="C13" s="142" t="s">
        <v>341</v>
      </c>
      <c r="D13" s="142"/>
      <c r="E13" s="141"/>
      <c r="F13" s="208"/>
      <c r="G13" s="208">
        <f>G14</f>
        <v>0</v>
      </c>
    </row>
    <row r="14" spans="1:7" s="2" customFormat="1" ht="28.5" customHeight="1">
      <c r="A14" s="205"/>
      <c r="B14" s="138" t="s">
        <v>340</v>
      </c>
      <c r="C14" s="138" t="s">
        <v>339</v>
      </c>
      <c r="D14" s="138"/>
      <c r="E14" s="137"/>
      <c r="F14" s="204"/>
      <c r="G14" s="204">
        <f>SUM(G15:G41)</f>
        <v>0</v>
      </c>
    </row>
    <row r="15" spans="1:7" s="2" customFormat="1" ht="13.5" customHeight="1">
      <c r="A15" s="203">
        <v>1</v>
      </c>
      <c r="B15" s="136" t="s">
        <v>338</v>
      </c>
      <c r="C15" s="136" t="s">
        <v>337</v>
      </c>
      <c r="D15" s="136" t="s">
        <v>202</v>
      </c>
      <c r="E15" s="135">
        <v>8</v>
      </c>
      <c r="F15" s="202"/>
      <c r="G15" s="202"/>
    </row>
    <row r="16" spans="1:7" s="2" customFormat="1" ht="13.5" customHeight="1">
      <c r="A16" s="207">
        <v>2</v>
      </c>
      <c r="B16" s="140" t="s">
        <v>336</v>
      </c>
      <c r="C16" s="140" t="s">
        <v>335</v>
      </c>
      <c r="D16" s="140" t="s">
        <v>202</v>
      </c>
      <c r="E16" s="139">
        <v>8</v>
      </c>
      <c r="F16" s="206"/>
      <c r="G16" s="206"/>
    </row>
    <row r="17" spans="1:7" s="2" customFormat="1" ht="13.5" customHeight="1">
      <c r="A17" s="207">
        <v>3</v>
      </c>
      <c r="B17" s="140" t="s">
        <v>37</v>
      </c>
      <c r="C17" s="140" t="s">
        <v>334</v>
      </c>
      <c r="D17" s="140" t="s">
        <v>328</v>
      </c>
      <c r="E17" s="139">
        <v>70</v>
      </c>
      <c r="F17" s="206"/>
      <c r="G17" s="206"/>
    </row>
    <row r="18" spans="1:7" s="2" customFormat="1" ht="13.5" customHeight="1">
      <c r="A18" s="207">
        <v>4</v>
      </c>
      <c r="B18" s="140" t="s">
        <v>61</v>
      </c>
      <c r="C18" s="140" t="s">
        <v>333</v>
      </c>
      <c r="D18" s="140" t="s">
        <v>328</v>
      </c>
      <c r="E18" s="139">
        <v>30</v>
      </c>
      <c r="F18" s="206"/>
      <c r="G18" s="206"/>
    </row>
    <row r="19" spans="1:7" s="2" customFormat="1" ht="13.5" customHeight="1">
      <c r="A19" s="207">
        <v>5</v>
      </c>
      <c r="B19" s="140" t="s">
        <v>332</v>
      </c>
      <c r="C19" s="140" t="s">
        <v>331</v>
      </c>
      <c r="D19" s="140" t="s">
        <v>328</v>
      </c>
      <c r="E19" s="139">
        <v>70</v>
      </c>
      <c r="F19" s="206"/>
      <c r="G19" s="206"/>
    </row>
    <row r="20" spans="1:7" s="2" customFormat="1" ht="13.5" customHeight="1">
      <c r="A20" s="207">
        <v>6</v>
      </c>
      <c r="B20" s="140" t="s">
        <v>330</v>
      </c>
      <c r="C20" s="140" t="s">
        <v>329</v>
      </c>
      <c r="D20" s="140" t="s">
        <v>328</v>
      </c>
      <c r="E20" s="139">
        <v>40</v>
      </c>
      <c r="F20" s="206"/>
      <c r="G20" s="206"/>
    </row>
    <row r="21" spans="1:7" s="2" customFormat="1" ht="24" customHeight="1">
      <c r="A21" s="203">
        <v>7</v>
      </c>
      <c r="B21" s="136" t="s">
        <v>327</v>
      </c>
      <c r="C21" s="136" t="s">
        <v>326</v>
      </c>
      <c r="D21" s="136" t="s">
        <v>202</v>
      </c>
      <c r="E21" s="135">
        <v>3</v>
      </c>
      <c r="F21" s="202"/>
      <c r="G21" s="202"/>
    </row>
    <row r="22" spans="1:7" s="2" customFormat="1" ht="13.5" customHeight="1">
      <c r="A22" s="207">
        <v>8</v>
      </c>
      <c r="B22" s="140" t="s">
        <v>325</v>
      </c>
      <c r="C22" s="140" t="s">
        <v>324</v>
      </c>
      <c r="D22" s="140" t="s">
        <v>202</v>
      </c>
      <c r="E22" s="139">
        <v>3</v>
      </c>
      <c r="F22" s="206"/>
      <c r="G22" s="206"/>
    </row>
    <row r="23" spans="1:7" s="2" customFormat="1" ht="13.5" customHeight="1">
      <c r="A23" s="203">
        <v>9</v>
      </c>
      <c r="B23" s="136" t="s">
        <v>323</v>
      </c>
      <c r="C23" s="136" t="s">
        <v>322</v>
      </c>
      <c r="D23" s="136" t="s">
        <v>202</v>
      </c>
      <c r="E23" s="135">
        <v>3</v>
      </c>
      <c r="F23" s="202"/>
      <c r="G23" s="202"/>
    </row>
    <row r="24" spans="1:7" s="2" customFormat="1" ht="24" customHeight="1">
      <c r="A24" s="203">
        <v>10</v>
      </c>
      <c r="B24" s="136" t="s">
        <v>321</v>
      </c>
      <c r="C24" s="136" t="s">
        <v>320</v>
      </c>
      <c r="D24" s="136" t="s">
        <v>202</v>
      </c>
      <c r="E24" s="135">
        <v>8</v>
      </c>
      <c r="F24" s="202"/>
      <c r="G24" s="202"/>
    </row>
    <row r="25" spans="1:7" s="2" customFormat="1" ht="13.5" customHeight="1">
      <c r="A25" s="207">
        <v>11</v>
      </c>
      <c r="B25" s="140" t="s">
        <v>319</v>
      </c>
      <c r="C25" s="140" t="s">
        <v>318</v>
      </c>
      <c r="D25" s="140" t="s">
        <v>202</v>
      </c>
      <c r="E25" s="139">
        <v>8</v>
      </c>
      <c r="F25" s="206"/>
      <c r="G25" s="206"/>
    </row>
    <row r="26" spans="1:7" s="2" customFormat="1" ht="13.5" customHeight="1">
      <c r="A26" s="203">
        <v>12</v>
      </c>
      <c r="B26" s="136" t="s">
        <v>317</v>
      </c>
      <c r="C26" s="136" t="s">
        <v>316</v>
      </c>
      <c r="D26" s="136" t="s">
        <v>202</v>
      </c>
      <c r="E26" s="135">
        <v>5</v>
      </c>
      <c r="F26" s="202"/>
      <c r="G26" s="202"/>
    </row>
    <row r="27" spans="1:7" s="2" customFormat="1" ht="13.5" customHeight="1">
      <c r="A27" s="207">
        <v>13</v>
      </c>
      <c r="B27" s="140" t="s">
        <v>315</v>
      </c>
      <c r="C27" s="140" t="s">
        <v>314</v>
      </c>
      <c r="D27" s="140" t="s">
        <v>202</v>
      </c>
      <c r="E27" s="139">
        <v>5</v>
      </c>
      <c r="F27" s="206"/>
      <c r="G27" s="206"/>
    </row>
    <row r="28" spans="1:7" s="2" customFormat="1" ht="13.5" customHeight="1">
      <c r="A28" s="203">
        <v>14</v>
      </c>
      <c r="B28" s="136" t="s">
        <v>313</v>
      </c>
      <c r="C28" s="136" t="s">
        <v>312</v>
      </c>
      <c r="D28" s="136" t="s">
        <v>202</v>
      </c>
      <c r="E28" s="135">
        <v>1</v>
      </c>
      <c r="F28" s="202"/>
      <c r="G28" s="202"/>
    </row>
    <row r="29" spans="1:7" s="2" customFormat="1" ht="13.5" customHeight="1">
      <c r="A29" s="207">
        <v>15</v>
      </c>
      <c r="B29" s="140" t="s">
        <v>311</v>
      </c>
      <c r="C29" s="140" t="s">
        <v>310</v>
      </c>
      <c r="D29" s="140" t="s">
        <v>202</v>
      </c>
      <c r="E29" s="139">
        <v>1</v>
      </c>
      <c r="F29" s="206"/>
      <c r="G29" s="206"/>
    </row>
    <row r="30" spans="1:7" s="2" customFormat="1" ht="13.5" customHeight="1">
      <c r="A30" s="207">
        <v>16</v>
      </c>
      <c r="B30" s="140" t="s">
        <v>309</v>
      </c>
      <c r="C30" s="140" t="s">
        <v>308</v>
      </c>
      <c r="D30" s="140" t="s">
        <v>202</v>
      </c>
      <c r="E30" s="139">
        <v>1</v>
      </c>
      <c r="F30" s="206"/>
      <c r="G30" s="206"/>
    </row>
    <row r="31" spans="1:7" s="2" customFormat="1" ht="13.5" customHeight="1">
      <c r="A31" s="207">
        <v>17</v>
      </c>
      <c r="B31" s="140" t="s">
        <v>307</v>
      </c>
      <c r="C31" s="140" t="s">
        <v>306</v>
      </c>
      <c r="D31" s="140" t="s">
        <v>303</v>
      </c>
      <c r="E31" s="139">
        <v>1</v>
      </c>
      <c r="F31" s="206"/>
      <c r="G31" s="206"/>
    </row>
    <row r="32" spans="1:7" s="2" customFormat="1" ht="13.5" customHeight="1">
      <c r="A32" s="207">
        <v>18</v>
      </c>
      <c r="B32" s="140" t="s">
        <v>305</v>
      </c>
      <c r="C32" s="140" t="s">
        <v>304</v>
      </c>
      <c r="D32" s="140" t="s">
        <v>303</v>
      </c>
      <c r="E32" s="139">
        <v>2</v>
      </c>
      <c r="F32" s="206"/>
      <c r="G32" s="206"/>
    </row>
    <row r="33" spans="1:7" s="2" customFormat="1" ht="13.5" customHeight="1">
      <c r="A33" s="203">
        <v>19</v>
      </c>
      <c r="B33" s="136" t="s">
        <v>302</v>
      </c>
      <c r="C33" s="136" t="s">
        <v>301</v>
      </c>
      <c r="D33" s="136" t="s">
        <v>202</v>
      </c>
      <c r="E33" s="135">
        <v>16</v>
      </c>
      <c r="F33" s="202"/>
      <c r="G33" s="202"/>
    </row>
    <row r="34" spans="1:7" s="2" customFormat="1" ht="13.5" customHeight="1">
      <c r="A34" s="207">
        <v>21</v>
      </c>
      <c r="B34" s="140" t="s">
        <v>300</v>
      </c>
      <c r="C34" s="140" t="s">
        <v>299</v>
      </c>
      <c r="D34" s="140" t="s">
        <v>202</v>
      </c>
      <c r="E34" s="139">
        <v>48</v>
      </c>
      <c r="F34" s="206"/>
      <c r="G34" s="206"/>
    </row>
    <row r="35" spans="1:7" s="2" customFormat="1" ht="13.5" customHeight="1">
      <c r="A35" s="203">
        <v>22</v>
      </c>
      <c r="B35" s="136" t="s">
        <v>298</v>
      </c>
      <c r="C35" s="136" t="s">
        <v>297</v>
      </c>
      <c r="D35" s="136" t="s">
        <v>167</v>
      </c>
      <c r="E35" s="135">
        <v>180</v>
      </c>
      <c r="F35" s="202"/>
      <c r="G35" s="202"/>
    </row>
    <row r="36" spans="1:7" s="2" customFormat="1" ht="13.5" customHeight="1">
      <c r="A36" s="203">
        <v>23</v>
      </c>
      <c r="B36" s="136" t="s">
        <v>296</v>
      </c>
      <c r="C36" s="136" t="s">
        <v>295</v>
      </c>
      <c r="D36" s="136" t="s">
        <v>167</v>
      </c>
      <c r="E36" s="135">
        <v>30</v>
      </c>
      <c r="F36" s="202"/>
      <c r="G36" s="202"/>
    </row>
    <row r="37" spans="1:7" s="2" customFormat="1" ht="24" customHeight="1">
      <c r="A37" s="207">
        <v>24</v>
      </c>
      <c r="B37" s="140" t="s">
        <v>294</v>
      </c>
      <c r="C37" s="140" t="s">
        <v>293</v>
      </c>
      <c r="D37" s="140" t="s">
        <v>167</v>
      </c>
      <c r="E37" s="139">
        <v>30</v>
      </c>
      <c r="F37" s="206"/>
      <c r="G37" s="206"/>
    </row>
    <row r="38" spans="1:7" s="2" customFormat="1" ht="13.5" customHeight="1">
      <c r="A38" s="203">
        <v>25</v>
      </c>
      <c r="B38" s="136" t="s">
        <v>292</v>
      </c>
      <c r="C38" s="136" t="s">
        <v>291</v>
      </c>
      <c r="D38" s="136" t="s">
        <v>167</v>
      </c>
      <c r="E38" s="135">
        <v>45</v>
      </c>
      <c r="F38" s="202"/>
      <c r="G38" s="202"/>
    </row>
    <row r="39" spans="1:7" s="2" customFormat="1" ht="24" customHeight="1">
      <c r="A39" s="207">
        <v>26</v>
      </c>
      <c r="B39" s="140" t="s">
        <v>290</v>
      </c>
      <c r="C39" s="140" t="s">
        <v>289</v>
      </c>
      <c r="D39" s="140" t="s">
        <v>167</v>
      </c>
      <c r="E39" s="139">
        <v>45</v>
      </c>
      <c r="F39" s="206"/>
      <c r="G39" s="206"/>
    </row>
    <row r="40" spans="1:7" s="2" customFormat="1" ht="13.5" customHeight="1">
      <c r="A40" s="207">
        <v>27</v>
      </c>
      <c r="B40" s="140" t="s">
        <v>288</v>
      </c>
      <c r="C40" s="140" t="s">
        <v>287</v>
      </c>
      <c r="D40" s="140" t="s">
        <v>167</v>
      </c>
      <c r="E40" s="139">
        <v>180</v>
      </c>
      <c r="F40" s="206"/>
      <c r="G40" s="206"/>
    </row>
    <row r="41" spans="1:7" s="2" customFormat="1" ht="13.5" customHeight="1">
      <c r="A41" s="207">
        <v>28</v>
      </c>
      <c r="B41" s="140" t="s">
        <v>286</v>
      </c>
      <c r="C41" s="140" t="s">
        <v>285</v>
      </c>
      <c r="D41" s="140" t="s">
        <v>202</v>
      </c>
      <c r="E41" s="139">
        <v>16</v>
      </c>
      <c r="F41" s="206"/>
      <c r="G41" s="206"/>
    </row>
    <row r="42" spans="1:7" s="2" customFormat="1" ht="30.75" customHeight="1">
      <c r="A42" s="201"/>
      <c r="B42" s="134"/>
      <c r="C42" s="134" t="s">
        <v>125</v>
      </c>
      <c r="D42" s="134"/>
      <c r="E42" s="133"/>
      <c r="F42" s="200"/>
      <c r="G42" s="200">
        <f>G13</f>
        <v>0</v>
      </c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96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PageLayoutView="0" workbookViewId="0" topLeftCell="A1">
      <pane ySplit="12" topLeftCell="A13" activePane="bottomLeft" state="frozen"/>
      <selection pane="topLeft" activeCell="A1" sqref="A1:G1"/>
      <selection pane="bottomLeft" activeCell="A1" sqref="A1:G1"/>
    </sheetView>
  </sheetViews>
  <sheetFormatPr defaultColWidth="10.5" defaultRowHeight="12" customHeight="1"/>
  <cols>
    <col min="1" max="1" width="7.16015625" style="198" customWidth="1"/>
    <col min="2" max="2" width="14.33203125" style="132" customWidth="1"/>
    <col min="3" max="3" width="48.66015625" style="132" customWidth="1"/>
    <col min="4" max="4" width="5.16015625" style="132" customWidth="1"/>
    <col min="5" max="5" width="15.33203125" style="131" customWidth="1"/>
    <col min="6" max="6" width="18.16015625" style="131" customWidth="1"/>
    <col min="7" max="7" width="16.33203125" style="131" customWidth="1"/>
    <col min="8" max="16384" width="10.5" style="1" customWidth="1"/>
  </cols>
  <sheetData>
    <row r="1" spans="1:7" s="2" customFormat="1" ht="27.75" customHeight="1">
      <c r="A1" s="181" t="s">
        <v>387</v>
      </c>
      <c r="B1" s="181"/>
      <c r="C1" s="181"/>
      <c r="D1" s="181"/>
      <c r="E1" s="182"/>
      <c r="F1" s="181"/>
      <c r="G1" s="181"/>
    </row>
    <row r="2" spans="1:7" s="2" customFormat="1" ht="12.75" customHeight="1">
      <c r="A2" s="148" t="s">
        <v>201</v>
      </c>
      <c r="B2" s="129"/>
      <c r="C2" s="129"/>
      <c r="D2" s="129"/>
      <c r="E2" s="154"/>
      <c r="F2" s="129"/>
      <c r="G2" s="129"/>
    </row>
    <row r="3" spans="1:7" s="2" customFormat="1" ht="12.75" customHeight="1">
      <c r="A3" s="148" t="s">
        <v>382</v>
      </c>
      <c r="B3" s="129"/>
      <c r="C3" s="129"/>
      <c r="D3" s="129"/>
      <c r="E3" s="154"/>
      <c r="F3" s="129"/>
      <c r="G3" s="129"/>
    </row>
    <row r="4" spans="1:7" s="2" customFormat="1" ht="13.5" customHeight="1">
      <c r="A4" s="148"/>
      <c r="B4" s="148"/>
      <c r="C4" s="147"/>
      <c r="D4" s="129"/>
      <c r="E4" s="154"/>
      <c r="F4" s="129"/>
      <c r="G4" s="129"/>
    </row>
    <row r="5" spans="1:7" s="2" customFormat="1" ht="6.75" customHeight="1">
      <c r="A5" s="129"/>
      <c r="B5" s="129"/>
      <c r="C5" s="129"/>
      <c r="D5" s="129"/>
      <c r="E5" s="1"/>
      <c r="F5" s="129"/>
      <c r="G5" s="129"/>
    </row>
    <row r="6" spans="1:7" s="2" customFormat="1" ht="13.5" customHeight="1">
      <c r="A6" s="129" t="s">
        <v>199</v>
      </c>
      <c r="B6" s="146"/>
      <c r="C6" s="146"/>
      <c r="D6" s="146"/>
      <c r="E6" s="153"/>
      <c r="F6" s="145"/>
      <c r="G6" s="145"/>
    </row>
    <row r="7" spans="1:7" s="2" customFormat="1" ht="13.5" customHeight="1">
      <c r="A7" s="129" t="s">
        <v>198</v>
      </c>
      <c r="B7" s="146"/>
      <c r="C7" s="146"/>
      <c r="D7" s="146"/>
      <c r="E7" s="153"/>
      <c r="F7" s="183" t="s">
        <v>197</v>
      </c>
      <c r="G7" s="210"/>
    </row>
    <row r="8" spans="1:7" s="2" customFormat="1" ht="13.5" customHeight="1">
      <c r="A8" s="129" t="s">
        <v>386</v>
      </c>
      <c r="B8" s="146"/>
      <c r="C8" s="146"/>
      <c r="D8" s="146"/>
      <c r="E8" s="153"/>
      <c r="F8" s="129" t="s">
        <v>343</v>
      </c>
      <c r="G8" s="145"/>
    </row>
    <row r="9" spans="1:7" s="2" customFormat="1" ht="6.75" customHeight="1">
      <c r="A9" s="143"/>
      <c r="B9" s="143"/>
      <c r="C9" s="143"/>
      <c r="D9" s="143"/>
      <c r="E9" s="1"/>
      <c r="F9" s="143"/>
      <c r="G9" s="143"/>
    </row>
    <row r="10" spans="1:7" s="2" customFormat="1" ht="22.5" customHeight="1">
      <c r="A10" s="144" t="s">
        <v>195</v>
      </c>
      <c r="B10" s="144" t="s">
        <v>194</v>
      </c>
      <c r="C10" s="144" t="s">
        <v>193</v>
      </c>
      <c r="D10" s="144" t="s">
        <v>192</v>
      </c>
      <c r="E10" s="152" t="s">
        <v>191</v>
      </c>
      <c r="F10" s="144" t="s">
        <v>385</v>
      </c>
      <c r="G10" s="144" t="s">
        <v>384</v>
      </c>
    </row>
    <row r="11" spans="1:7" s="2" customFormat="1" ht="12.75" customHeight="1" hidden="1">
      <c r="A11" s="151" t="s">
        <v>34</v>
      </c>
      <c r="B11" s="151" t="s">
        <v>41</v>
      </c>
      <c r="C11" s="151" t="s">
        <v>47</v>
      </c>
      <c r="D11" s="151" t="s">
        <v>53</v>
      </c>
      <c r="E11" s="152" t="s">
        <v>57</v>
      </c>
      <c r="F11" s="151" t="s">
        <v>61</v>
      </c>
      <c r="G11" s="151" t="s">
        <v>64</v>
      </c>
    </row>
    <row r="12" spans="1:7" s="2" customFormat="1" ht="4.5" customHeight="1">
      <c r="A12" s="143"/>
      <c r="B12" s="143"/>
      <c r="C12" s="143"/>
      <c r="D12" s="143"/>
      <c r="E12" s="1"/>
      <c r="F12" s="143"/>
      <c r="G12" s="143"/>
    </row>
    <row r="13" spans="1:7" s="2" customFormat="1" ht="30.75" customHeight="1">
      <c r="A13" s="209"/>
      <c r="B13" s="142" t="s">
        <v>35</v>
      </c>
      <c r="C13" s="142" t="s">
        <v>190</v>
      </c>
      <c r="D13" s="142"/>
      <c r="E13" s="141"/>
      <c r="F13" s="208"/>
      <c r="G13" s="208">
        <f>SUM(G14+G25)</f>
        <v>0</v>
      </c>
    </row>
    <row r="14" spans="1:7" s="2" customFormat="1" ht="28.5" customHeight="1">
      <c r="A14" s="205"/>
      <c r="B14" s="138" t="s">
        <v>61</v>
      </c>
      <c r="C14" s="138" t="s">
        <v>189</v>
      </c>
      <c r="D14" s="138"/>
      <c r="E14" s="137"/>
      <c r="F14" s="204"/>
      <c r="G14" s="204">
        <f>SUM(G15:G24)</f>
        <v>0</v>
      </c>
    </row>
    <row r="15" spans="1:7" s="2" customFormat="1" ht="13.5" customHeight="1">
      <c r="A15" s="203">
        <v>1</v>
      </c>
      <c r="B15" s="136" t="s">
        <v>188</v>
      </c>
      <c r="C15" s="136" t="s">
        <v>187</v>
      </c>
      <c r="D15" s="136" t="s">
        <v>126</v>
      </c>
      <c r="E15" s="135">
        <v>45.76</v>
      </c>
      <c r="F15" s="202"/>
      <c r="G15" s="202"/>
    </row>
    <row r="16" spans="1:7" s="2" customFormat="1" ht="24" customHeight="1">
      <c r="A16" s="203">
        <v>2</v>
      </c>
      <c r="B16" s="136" t="s">
        <v>186</v>
      </c>
      <c r="C16" s="136" t="s">
        <v>185</v>
      </c>
      <c r="D16" s="136" t="s">
        <v>126</v>
      </c>
      <c r="E16" s="135">
        <v>45.76</v>
      </c>
      <c r="F16" s="202"/>
      <c r="G16" s="202"/>
    </row>
    <row r="17" spans="1:7" s="2" customFormat="1" ht="24" customHeight="1">
      <c r="A17" s="203">
        <v>3</v>
      </c>
      <c r="B17" s="136" t="s">
        <v>184</v>
      </c>
      <c r="C17" s="136" t="s">
        <v>183</v>
      </c>
      <c r="D17" s="136" t="s">
        <v>126</v>
      </c>
      <c r="E17" s="135">
        <v>45.76</v>
      </c>
      <c r="F17" s="202"/>
      <c r="G17" s="202"/>
    </row>
    <row r="18" spans="1:7" s="2" customFormat="1" ht="24" customHeight="1">
      <c r="A18" s="203">
        <v>37</v>
      </c>
      <c r="B18" s="136" t="s">
        <v>381</v>
      </c>
      <c r="C18" s="136" t="s">
        <v>380</v>
      </c>
      <c r="D18" s="136" t="s">
        <v>126</v>
      </c>
      <c r="E18" s="135">
        <v>25.9</v>
      </c>
      <c r="F18" s="202"/>
      <c r="G18" s="202"/>
    </row>
    <row r="19" spans="1:7" s="2" customFormat="1" ht="24" customHeight="1">
      <c r="A19" s="203">
        <v>38</v>
      </c>
      <c r="B19" s="136" t="s">
        <v>180</v>
      </c>
      <c r="C19" s="136" t="s">
        <v>179</v>
      </c>
      <c r="D19" s="136" t="s">
        <v>126</v>
      </c>
      <c r="E19" s="135">
        <v>15.25</v>
      </c>
      <c r="F19" s="202"/>
      <c r="G19" s="202"/>
    </row>
    <row r="20" spans="1:7" s="2" customFormat="1" ht="13.5" customHeight="1">
      <c r="A20" s="203">
        <v>4</v>
      </c>
      <c r="B20" s="136" t="s">
        <v>178</v>
      </c>
      <c r="C20" s="136" t="s">
        <v>177</v>
      </c>
      <c r="D20" s="136" t="s">
        <v>126</v>
      </c>
      <c r="E20" s="135">
        <v>77.7</v>
      </c>
      <c r="F20" s="202"/>
      <c r="G20" s="202"/>
    </row>
    <row r="21" spans="1:7" s="2" customFormat="1" ht="24" customHeight="1">
      <c r="A21" s="203">
        <v>5</v>
      </c>
      <c r="B21" s="136" t="s">
        <v>176</v>
      </c>
      <c r="C21" s="136" t="s">
        <v>175</v>
      </c>
      <c r="D21" s="136" t="s">
        <v>126</v>
      </c>
      <c r="E21" s="135">
        <v>77.7</v>
      </c>
      <c r="F21" s="202"/>
      <c r="G21" s="202"/>
    </row>
    <row r="22" spans="1:7" s="2" customFormat="1" ht="24" customHeight="1">
      <c r="A22" s="203">
        <v>8</v>
      </c>
      <c r="B22" s="136" t="s">
        <v>174</v>
      </c>
      <c r="C22" s="136" t="s">
        <v>173</v>
      </c>
      <c r="D22" s="136" t="s">
        <v>126</v>
      </c>
      <c r="E22" s="135">
        <v>77.7</v>
      </c>
      <c r="F22" s="202"/>
      <c r="G22" s="202"/>
    </row>
    <row r="23" spans="1:7" s="2" customFormat="1" ht="13.5" customHeight="1">
      <c r="A23" s="203">
        <v>9</v>
      </c>
      <c r="B23" s="136" t="s">
        <v>379</v>
      </c>
      <c r="C23" s="136" t="s">
        <v>378</v>
      </c>
      <c r="D23" s="136" t="s">
        <v>126</v>
      </c>
      <c r="E23" s="135">
        <v>3.35</v>
      </c>
      <c r="F23" s="202"/>
      <c r="G23" s="202"/>
    </row>
    <row r="24" spans="1:7" s="2" customFormat="1" ht="13.5" customHeight="1">
      <c r="A24" s="203">
        <v>11</v>
      </c>
      <c r="B24" s="136" t="s">
        <v>377</v>
      </c>
      <c r="C24" s="136" t="s">
        <v>376</v>
      </c>
      <c r="D24" s="136" t="s">
        <v>126</v>
      </c>
      <c r="E24" s="135">
        <v>45.76</v>
      </c>
      <c r="F24" s="202"/>
      <c r="G24" s="202"/>
    </row>
    <row r="25" spans="1:7" s="2" customFormat="1" ht="28.5" customHeight="1">
      <c r="A25" s="205"/>
      <c r="B25" s="138" t="s">
        <v>43</v>
      </c>
      <c r="C25" s="138" t="s">
        <v>172</v>
      </c>
      <c r="D25" s="138"/>
      <c r="E25" s="137"/>
      <c r="F25" s="204"/>
      <c r="G25" s="204">
        <f>SUM(G26:G36)</f>
        <v>0</v>
      </c>
    </row>
    <row r="26" spans="1:7" s="2" customFormat="1" ht="24" customHeight="1">
      <c r="A26" s="203">
        <v>13</v>
      </c>
      <c r="B26" s="136" t="s">
        <v>375</v>
      </c>
      <c r="C26" s="136" t="s">
        <v>374</v>
      </c>
      <c r="D26" s="136" t="s">
        <v>126</v>
      </c>
      <c r="E26" s="135">
        <v>24.8</v>
      </c>
      <c r="F26" s="202"/>
      <c r="G26" s="202"/>
    </row>
    <row r="27" spans="1:7" s="2" customFormat="1" ht="24" customHeight="1">
      <c r="A27" s="203">
        <v>50</v>
      </c>
      <c r="B27" s="136" t="s">
        <v>373</v>
      </c>
      <c r="C27" s="136" t="s">
        <v>372</v>
      </c>
      <c r="D27" s="136" t="s">
        <v>126</v>
      </c>
      <c r="E27" s="135">
        <v>1</v>
      </c>
      <c r="F27" s="202"/>
      <c r="G27" s="202"/>
    </row>
    <row r="28" spans="1:7" s="2" customFormat="1" ht="24" customHeight="1">
      <c r="A28" s="203">
        <v>51</v>
      </c>
      <c r="B28" s="136" t="s">
        <v>371</v>
      </c>
      <c r="C28" s="136" t="s">
        <v>370</v>
      </c>
      <c r="D28" s="136" t="s">
        <v>202</v>
      </c>
      <c r="E28" s="135">
        <v>8</v>
      </c>
      <c r="F28" s="202"/>
      <c r="G28" s="202"/>
    </row>
    <row r="29" spans="1:7" s="2" customFormat="1" ht="24" customHeight="1">
      <c r="A29" s="203">
        <v>15</v>
      </c>
      <c r="B29" s="136" t="s">
        <v>369</v>
      </c>
      <c r="C29" s="136" t="s">
        <v>368</v>
      </c>
      <c r="D29" s="136" t="s">
        <v>202</v>
      </c>
      <c r="E29" s="135">
        <v>1</v>
      </c>
      <c r="F29" s="202"/>
      <c r="G29" s="202"/>
    </row>
    <row r="30" spans="1:7" s="2" customFormat="1" ht="24" customHeight="1">
      <c r="A30" s="203">
        <v>16</v>
      </c>
      <c r="B30" s="136" t="s">
        <v>171</v>
      </c>
      <c r="C30" s="136" t="s">
        <v>170</v>
      </c>
      <c r="D30" s="136" t="s">
        <v>167</v>
      </c>
      <c r="E30" s="135">
        <v>27.35</v>
      </c>
      <c r="F30" s="202"/>
      <c r="G30" s="202"/>
    </row>
    <row r="31" spans="1:7" s="2" customFormat="1" ht="13.5" customHeight="1">
      <c r="A31" s="203">
        <v>17</v>
      </c>
      <c r="B31" s="136" t="s">
        <v>169</v>
      </c>
      <c r="C31" s="136" t="s">
        <v>168</v>
      </c>
      <c r="D31" s="136" t="s">
        <v>167</v>
      </c>
      <c r="E31" s="135">
        <v>13.4</v>
      </c>
      <c r="F31" s="202"/>
      <c r="G31" s="202"/>
    </row>
    <row r="32" spans="1:7" s="2" customFormat="1" ht="24" customHeight="1">
      <c r="A32" s="203">
        <v>20</v>
      </c>
      <c r="B32" s="136" t="s">
        <v>166</v>
      </c>
      <c r="C32" s="136" t="s">
        <v>165</v>
      </c>
      <c r="D32" s="136" t="s">
        <v>156</v>
      </c>
      <c r="E32" s="135">
        <v>3.343</v>
      </c>
      <c r="F32" s="202"/>
      <c r="G32" s="202"/>
    </row>
    <row r="33" spans="1:7" s="2" customFormat="1" ht="13.5" customHeight="1">
      <c r="A33" s="203">
        <v>21</v>
      </c>
      <c r="B33" s="136" t="s">
        <v>164</v>
      </c>
      <c r="C33" s="136" t="s">
        <v>163</v>
      </c>
      <c r="D33" s="136" t="s">
        <v>156</v>
      </c>
      <c r="E33" s="135">
        <v>3.343</v>
      </c>
      <c r="F33" s="202"/>
      <c r="G33" s="202"/>
    </row>
    <row r="34" spans="1:7" s="2" customFormat="1" ht="24" customHeight="1">
      <c r="A34" s="203">
        <v>22</v>
      </c>
      <c r="B34" s="136" t="s">
        <v>162</v>
      </c>
      <c r="C34" s="136" t="s">
        <v>161</v>
      </c>
      <c r="D34" s="136" t="s">
        <v>156</v>
      </c>
      <c r="E34" s="135">
        <v>50.145</v>
      </c>
      <c r="F34" s="202"/>
      <c r="G34" s="202"/>
    </row>
    <row r="35" spans="1:7" s="2" customFormat="1" ht="24" customHeight="1">
      <c r="A35" s="203">
        <v>23</v>
      </c>
      <c r="B35" s="136" t="s">
        <v>160</v>
      </c>
      <c r="C35" s="136" t="s">
        <v>159</v>
      </c>
      <c r="D35" s="136" t="s">
        <v>156</v>
      </c>
      <c r="E35" s="135">
        <v>3.343</v>
      </c>
      <c r="F35" s="202"/>
      <c r="G35" s="202"/>
    </row>
    <row r="36" spans="1:7" s="2" customFormat="1" ht="24" customHeight="1">
      <c r="A36" s="203">
        <v>24</v>
      </c>
      <c r="B36" s="136" t="s">
        <v>158</v>
      </c>
      <c r="C36" s="136" t="s">
        <v>157</v>
      </c>
      <c r="D36" s="136" t="s">
        <v>156</v>
      </c>
      <c r="E36" s="135">
        <v>3.343</v>
      </c>
      <c r="F36" s="202"/>
      <c r="G36" s="202"/>
    </row>
    <row r="37" spans="1:7" s="2" customFormat="1" ht="30.75" customHeight="1">
      <c r="A37" s="209"/>
      <c r="B37" s="142" t="s">
        <v>48</v>
      </c>
      <c r="C37" s="142" t="s">
        <v>155</v>
      </c>
      <c r="D37" s="142"/>
      <c r="E37" s="141"/>
      <c r="F37" s="208"/>
      <c r="G37" s="208">
        <f>SUM(G38+G42+G44)</f>
        <v>0</v>
      </c>
    </row>
    <row r="38" spans="1:7" s="2" customFormat="1" ht="28.5" customHeight="1">
      <c r="A38" s="205"/>
      <c r="B38" s="138" t="s">
        <v>150</v>
      </c>
      <c r="C38" s="138" t="s">
        <v>149</v>
      </c>
      <c r="D38" s="138"/>
      <c r="E38" s="137"/>
      <c r="F38" s="204"/>
      <c r="G38" s="204">
        <f>SUM(G39:G41)</f>
        <v>0</v>
      </c>
    </row>
    <row r="39" spans="1:7" s="2" customFormat="1" ht="24" customHeight="1">
      <c r="A39" s="203">
        <v>29</v>
      </c>
      <c r="B39" s="136" t="s">
        <v>148</v>
      </c>
      <c r="C39" s="136" t="s">
        <v>147</v>
      </c>
      <c r="D39" s="136" t="s">
        <v>126</v>
      </c>
      <c r="E39" s="135">
        <v>45.76</v>
      </c>
      <c r="F39" s="202"/>
      <c r="G39" s="202"/>
    </row>
    <row r="40" spans="1:7" s="2" customFormat="1" ht="24" customHeight="1">
      <c r="A40" s="203">
        <v>30</v>
      </c>
      <c r="B40" s="136" t="s">
        <v>146</v>
      </c>
      <c r="C40" s="136" t="s">
        <v>367</v>
      </c>
      <c r="D40" s="136" t="s">
        <v>126</v>
      </c>
      <c r="E40" s="135">
        <v>45.76</v>
      </c>
      <c r="F40" s="202"/>
      <c r="G40" s="202"/>
    </row>
    <row r="41" spans="1:7" s="2" customFormat="1" ht="13.5" customHeight="1">
      <c r="A41" s="207">
        <v>31</v>
      </c>
      <c r="B41" s="140" t="s">
        <v>144</v>
      </c>
      <c r="C41" s="140" t="s">
        <v>366</v>
      </c>
      <c r="D41" s="140" t="s">
        <v>126</v>
      </c>
      <c r="E41" s="139">
        <v>47.133</v>
      </c>
      <c r="F41" s="206"/>
      <c r="G41" s="206"/>
    </row>
    <row r="42" spans="1:7" s="2" customFormat="1" ht="28.5" customHeight="1">
      <c r="A42" s="205"/>
      <c r="B42" s="138" t="s">
        <v>134</v>
      </c>
      <c r="C42" s="138" t="s">
        <v>133</v>
      </c>
      <c r="D42" s="138"/>
      <c r="E42" s="137"/>
      <c r="F42" s="204"/>
      <c r="G42" s="204">
        <f>G43</f>
        <v>0</v>
      </c>
    </row>
    <row r="43" spans="1:7" s="2" customFormat="1" ht="24" customHeight="1">
      <c r="A43" s="203">
        <v>35</v>
      </c>
      <c r="B43" s="136" t="s">
        <v>132</v>
      </c>
      <c r="C43" s="136" t="s">
        <v>131</v>
      </c>
      <c r="D43" s="136" t="s">
        <v>126</v>
      </c>
      <c r="E43" s="135">
        <v>33.2</v>
      </c>
      <c r="F43" s="202"/>
      <c r="G43" s="202"/>
    </row>
    <row r="44" spans="1:7" s="2" customFormat="1" ht="28.5" customHeight="1">
      <c r="A44" s="205"/>
      <c r="B44" s="138" t="s">
        <v>130</v>
      </c>
      <c r="C44" s="138" t="s">
        <v>129</v>
      </c>
      <c r="D44" s="138"/>
      <c r="E44" s="137"/>
      <c r="F44" s="204"/>
      <c r="G44" s="204">
        <f>G45</f>
        <v>0</v>
      </c>
    </row>
    <row r="45" spans="1:7" s="2" customFormat="1" ht="24" customHeight="1">
      <c r="A45" s="203">
        <v>36</v>
      </c>
      <c r="B45" s="136" t="s">
        <v>128</v>
      </c>
      <c r="C45" s="136" t="s">
        <v>127</v>
      </c>
      <c r="D45" s="136" t="s">
        <v>126</v>
      </c>
      <c r="E45" s="135">
        <v>123.46</v>
      </c>
      <c r="F45" s="202"/>
      <c r="G45" s="202"/>
    </row>
    <row r="46" spans="1:7" s="2" customFormat="1" ht="30.75" customHeight="1">
      <c r="A46" s="201"/>
      <c r="B46" s="134"/>
      <c r="C46" s="134" t="s">
        <v>125</v>
      </c>
      <c r="D46" s="134"/>
      <c r="E46" s="133"/>
      <c r="F46" s="200"/>
      <c r="G46" s="200">
        <f>SUM(G37+G13)</f>
        <v>0</v>
      </c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Zelo</cp:lastModifiedBy>
  <cp:lastPrinted>2019-01-21T07:21:05Z</cp:lastPrinted>
  <dcterms:created xsi:type="dcterms:W3CDTF">2019-01-10T07:54:50Z</dcterms:created>
  <dcterms:modified xsi:type="dcterms:W3CDTF">2019-04-04T07:56:18Z</dcterms:modified>
  <cp:category/>
  <cp:version/>
  <cp:contentType/>
  <cp:contentStatus/>
</cp:coreProperties>
</file>