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polak2\Desktop\"/>
    </mc:Choice>
  </mc:AlternateContent>
  <bookViews>
    <workbookView xWindow="0" yWindow="0" windowWidth="21570" windowHeight="6855"/>
  </bookViews>
  <sheets>
    <sheet name="peňažný denník" sheetId="1" r:id="rId1"/>
    <sheet name="kniha záväzkov" sheetId="3" r:id="rId2"/>
    <sheet name="majetok" sheetId="5" r:id="rId3"/>
    <sheet name="pokladničná kniha" sheetId="8" r:id="rId4"/>
    <sheet name="pomoc" sheetId="4" r:id="rId5"/>
  </sheets>
  <definedNames>
    <definedName name="_xlnm._FilterDatabase" localSheetId="0" hidden="1">'peňažný denník'!$A$3:$AD$308</definedName>
    <definedName name="ExternéÚdaje_1" localSheetId="3" hidden="1">'pokladničná kniha'!$A$1:$J$106</definedName>
    <definedName name="_xlnm.Print_Area" localSheetId="0">'peňažný denník'!$A$1:$AD$48</definedName>
    <definedName name="_xlnm.Print_Titles" localSheetId="0">'peňažný denník'!$A:$D,'peňažný denník'!$1:$3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31" i="1" l="1"/>
  <c r="X131" i="1"/>
  <c r="Y131" i="1"/>
  <c r="Z131" i="1"/>
  <c r="W132" i="1"/>
  <c r="X132" i="1"/>
  <c r="Y132" i="1"/>
  <c r="Z132" i="1"/>
  <c r="W133" i="1"/>
  <c r="X133" i="1"/>
  <c r="Y133" i="1"/>
  <c r="Z133" i="1"/>
  <c r="W134" i="1"/>
  <c r="X134" i="1"/>
  <c r="Y134" i="1"/>
  <c r="Z134" i="1"/>
  <c r="N131" i="1"/>
  <c r="N132" i="1"/>
  <c r="N133" i="1"/>
  <c r="N134" i="1"/>
  <c r="K131" i="1"/>
  <c r="K132" i="1" s="1"/>
  <c r="K133" i="1" s="1"/>
  <c r="K134" i="1" s="1"/>
  <c r="K135" i="1" s="1"/>
  <c r="K136" i="1" s="1"/>
  <c r="H131" i="1"/>
  <c r="H132" i="1"/>
  <c r="H133" i="1" s="1"/>
  <c r="H134" i="1" s="1"/>
  <c r="A131" i="1"/>
  <c r="A132" i="1"/>
  <c r="A133" i="1"/>
  <c r="A134" i="1" l="1"/>
  <c r="A135" i="1"/>
  <c r="A110" i="1"/>
  <c r="A45" i="1" l="1"/>
  <c r="A46" i="1"/>
  <c r="A47" i="1"/>
  <c r="A32" i="1"/>
  <c r="A33" i="1"/>
  <c r="A42" i="1"/>
  <c r="A43" i="1"/>
  <c r="A37" i="1"/>
  <c r="A38" i="1"/>
  <c r="A78" i="1" l="1"/>
  <c r="A79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H148" i="1"/>
  <c r="K148" i="1"/>
  <c r="W148" i="1"/>
  <c r="X148" i="1"/>
  <c r="Y148" i="1"/>
  <c r="Z148" i="1"/>
  <c r="A149" i="1"/>
  <c r="H149" i="1"/>
  <c r="K149" i="1"/>
  <c r="W149" i="1"/>
  <c r="X149" i="1"/>
  <c r="Y149" i="1"/>
  <c r="Z149" i="1"/>
  <c r="A150" i="1"/>
  <c r="H150" i="1"/>
  <c r="K150" i="1"/>
  <c r="W150" i="1"/>
  <c r="X150" i="1"/>
  <c r="Y150" i="1"/>
  <c r="Z150" i="1"/>
  <c r="A151" i="1"/>
  <c r="H151" i="1"/>
  <c r="K151" i="1"/>
  <c r="W151" i="1"/>
  <c r="X151" i="1"/>
  <c r="Y151" i="1"/>
  <c r="Z151" i="1"/>
  <c r="A152" i="1"/>
  <c r="H152" i="1"/>
  <c r="K152" i="1"/>
  <c r="W152" i="1"/>
  <c r="X152" i="1"/>
  <c r="Y152" i="1"/>
  <c r="Z152" i="1"/>
  <c r="A153" i="1"/>
  <c r="H153" i="1"/>
  <c r="K153" i="1"/>
  <c r="W153" i="1"/>
  <c r="X153" i="1"/>
  <c r="Y153" i="1"/>
  <c r="Z153" i="1"/>
  <c r="A154" i="1"/>
  <c r="H154" i="1"/>
  <c r="K154" i="1"/>
  <c r="W154" i="1"/>
  <c r="X154" i="1"/>
  <c r="Y154" i="1"/>
  <c r="Z154" i="1"/>
  <c r="A155" i="1"/>
  <c r="H155" i="1"/>
  <c r="K155" i="1"/>
  <c r="W155" i="1"/>
  <c r="X155" i="1"/>
  <c r="Y155" i="1"/>
  <c r="Z155" i="1"/>
  <c r="A156" i="1"/>
  <c r="H156" i="1"/>
  <c r="K156" i="1"/>
  <c r="W156" i="1"/>
  <c r="X156" i="1"/>
  <c r="Y156" i="1"/>
  <c r="Z156" i="1"/>
  <c r="A157" i="1"/>
  <c r="H157" i="1"/>
  <c r="K157" i="1"/>
  <c r="W157" i="1"/>
  <c r="X157" i="1"/>
  <c r="Y157" i="1"/>
  <c r="Z157" i="1"/>
  <c r="A158" i="1"/>
  <c r="H158" i="1"/>
  <c r="K158" i="1"/>
  <c r="W158" i="1"/>
  <c r="X158" i="1"/>
  <c r="Y158" i="1"/>
  <c r="Z158" i="1"/>
  <c r="A159" i="1"/>
  <c r="H159" i="1"/>
  <c r="K159" i="1"/>
  <c r="W159" i="1"/>
  <c r="X159" i="1"/>
  <c r="Y159" i="1"/>
  <c r="Z159" i="1"/>
  <c r="A160" i="1"/>
  <c r="H160" i="1"/>
  <c r="K160" i="1"/>
  <c r="W160" i="1"/>
  <c r="X160" i="1"/>
  <c r="Y160" i="1"/>
  <c r="Z160" i="1"/>
  <c r="A161" i="1"/>
  <c r="H161" i="1"/>
  <c r="K161" i="1"/>
  <c r="W161" i="1"/>
  <c r="X161" i="1"/>
  <c r="Y161" i="1"/>
  <c r="Z161" i="1"/>
  <c r="A162" i="1"/>
  <c r="H162" i="1"/>
  <c r="K162" i="1"/>
  <c r="W162" i="1"/>
  <c r="X162" i="1"/>
  <c r="Y162" i="1"/>
  <c r="Z162" i="1"/>
  <c r="A163" i="1"/>
  <c r="H163" i="1"/>
  <c r="K163" i="1"/>
  <c r="W163" i="1"/>
  <c r="X163" i="1"/>
  <c r="Y163" i="1"/>
  <c r="Z163" i="1"/>
  <c r="A164" i="1"/>
  <c r="H164" i="1"/>
  <c r="K164" i="1"/>
  <c r="W164" i="1"/>
  <c r="X164" i="1"/>
  <c r="Y164" i="1"/>
  <c r="Z164" i="1"/>
  <c r="A165" i="1"/>
  <c r="H165" i="1"/>
  <c r="K165" i="1"/>
  <c r="W165" i="1"/>
  <c r="X165" i="1"/>
  <c r="Y165" i="1"/>
  <c r="Z165" i="1"/>
  <c r="A166" i="1"/>
  <c r="H166" i="1"/>
  <c r="K166" i="1"/>
  <c r="W166" i="1"/>
  <c r="X166" i="1"/>
  <c r="Y166" i="1"/>
  <c r="Z166" i="1"/>
  <c r="A167" i="1"/>
  <c r="H167" i="1"/>
  <c r="K167" i="1"/>
  <c r="W167" i="1"/>
  <c r="X167" i="1"/>
  <c r="Y167" i="1"/>
  <c r="Z167" i="1"/>
  <c r="A168" i="1"/>
  <c r="H168" i="1"/>
  <c r="K168" i="1"/>
  <c r="W168" i="1"/>
  <c r="X168" i="1"/>
  <c r="Y168" i="1"/>
  <c r="Z168" i="1"/>
  <c r="A169" i="1"/>
  <c r="H169" i="1"/>
  <c r="K169" i="1"/>
  <c r="W169" i="1"/>
  <c r="X169" i="1"/>
  <c r="Y169" i="1"/>
  <c r="Z169" i="1"/>
  <c r="A170" i="1"/>
  <c r="H170" i="1"/>
  <c r="K170" i="1"/>
  <c r="W170" i="1"/>
  <c r="X170" i="1"/>
  <c r="Y170" i="1"/>
  <c r="Z170" i="1"/>
  <c r="A171" i="1"/>
  <c r="H171" i="1"/>
  <c r="K171" i="1"/>
  <c r="W171" i="1"/>
  <c r="X171" i="1"/>
  <c r="Y171" i="1"/>
  <c r="Z171" i="1"/>
  <c r="A172" i="1"/>
  <c r="H172" i="1"/>
  <c r="K172" i="1"/>
  <c r="W172" i="1"/>
  <c r="X172" i="1"/>
  <c r="Y172" i="1"/>
  <c r="Z172" i="1"/>
  <c r="A173" i="1"/>
  <c r="H173" i="1"/>
  <c r="K173" i="1"/>
  <c r="W173" i="1"/>
  <c r="X173" i="1"/>
  <c r="Y173" i="1"/>
  <c r="Z173" i="1"/>
  <c r="A174" i="1"/>
  <c r="H174" i="1"/>
  <c r="K174" i="1"/>
  <c r="W174" i="1"/>
  <c r="X174" i="1"/>
  <c r="Y174" i="1"/>
  <c r="Z174" i="1"/>
  <c r="A175" i="1"/>
  <c r="H175" i="1"/>
  <c r="K175" i="1"/>
  <c r="W175" i="1"/>
  <c r="X175" i="1"/>
  <c r="Y175" i="1"/>
  <c r="Z175" i="1"/>
  <c r="A176" i="1"/>
  <c r="H176" i="1"/>
  <c r="K176" i="1"/>
  <c r="W176" i="1"/>
  <c r="X176" i="1"/>
  <c r="Y176" i="1"/>
  <c r="Z176" i="1"/>
  <c r="A177" i="1"/>
  <c r="H177" i="1"/>
  <c r="K177" i="1"/>
  <c r="W177" i="1"/>
  <c r="X177" i="1"/>
  <c r="Y177" i="1"/>
  <c r="Z177" i="1"/>
  <c r="A178" i="1"/>
  <c r="H178" i="1"/>
  <c r="K178" i="1"/>
  <c r="W178" i="1"/>
  <c r="X178" i="1"/>
  <c r="Y178" i="1"/>
  <c r="Z178" i="1"/>
  <c r="A179" i="1"/>
  <c r="H179" i="1"/>
  <c r="K179" i="1"/>
  <c r="W179" i="1"/>
  <c r="X179" i="1"/>
  <c r="Y179" i="1"/>
  <c r="Z179" i="1"/>
  <c r="A180" i="1"/>
  <c r="H180" i="1"/>
  <c r="K180" i="1"/>
  <c r="W180" i="1"/>
  <c r="X180" i="1"/>
  <c r="Y180" i="1"/>
  <c r="Z180" i="1"/>
  <c r="A181" i="1"/>
  <c r="H181" i="1"/>
  <c r="K181" i="1"/>
  <c r="W181" i="1"/>
  <c r="X181" i="1"/>
  <c r="Y181" i="1"/>
  <c r="Z181" i="1"/>
  <c r="A182" i="1"/>
  <c r="H182" i="1"/>
  <c r="K182" i="1"/>
  <c r="W182" i="1"/>
  <c r="X182" i="1"/>
  <c r="Y182" i="1"/>
  <c r="Z182" i="1"/>
  <c r="A183" i="1"/>
  <c r="H183" i="1"/>
  <c r="K183" i="1"/>
  <c r="W183" i="1"/>
  <c r="X183" i="1"/>
  <c r="Y183" i="1"/>
  <c r="Z183" i="1"/>
  <c r="A184" i="1"/>
  <c r="H184" i="1"/>
  <c r="K184" i="1"/>
  <c r="W184" i="1"/>
  <c r="X184" i="1"/>
  <c r="Y184" i="1"/>
  <c r="Z184" i="1"/>
  <c r="A185" i="1"/>
  <c r="H185" i="1"/>
  <c r="K185" i="1"/>
  <c r="W185" i="1"/>
  <c r="X185" i="1"/>
  <c r="Y185" i="1"/>
  <c r="Z185" i="1"/>
  <c r="A186" i="1"/>
  <c r="H186" i="1"/>
  <c r="K186" i="1"/>
  <c r="W186" i="1"/>
  <c r="X186" i="1"/>
  <c r="Y186" i="1"/>
  <c r="Z186" i="1"/>
  <c r="A187" i="1"/>
  <c r="H187" i="1"/>
  <c r="K187" i="1"/>
  <c r="W187" i="1"/>
  <c r="X187" i="1"/>
  <c r="Y187" i="1"/>
  <c r="Z187" i="1"/>
  <c r="A188" i="1"/>
  <c r="H188" i="1"/>
  <c r="K188" i="1"/>
  <c r="W188" i="1"/>
  <c r="X188" i="1"/>
  <c r="Y188" i="1"/>
  <c r="Z188" i="1"/>
  <c r="A189" i="1"/>
  <c r="H189" i="1"/>
  <c r="K189" i="1"/>
  <c r="W189" i="1"/>
  <c r="X189" i="1"/>
  <c r="Y189" i="1"/>
  <c r="Z189" i="1"/>
  <c r="A190" i="1"/>
  <c r="H190" i="1"/>
  <c r="K190" i="1"/>
  <c r="W190" i="1"/>
  <c r="X190" i="1"/>
  <c r="Y190" i="1"/>
  <c r="Z190" i="1"/>
  <c r="A191" i="1"/>
  <c r="H191" i="1"/>
  <c r="K191" i="1"/>
  <c r="W191" i="1"/>
  <c r="X191" i="1"/>
  <c r="Y191" i="1"/>
  <c r="Z191" i="1"/>
  <c r="A192" i="1"/>
  <c r="H192" i="1"/>
  <c r="K192" i="1"/>
  <c r="W192" i="1"/>
  <c r="X192" i="1"/>
  <c r="Y192" i="1"/>
  <c r="Z192" i="1"/>
  <c r="A193" i="1"/>
  <c r="H193" i="1"/>
  <c r="K193" i="1"/>
  <c r="W193" i="1"/>
  <c r="X193" i="1"/>
  <c r="Y193" i="1"/>
  <c r="Z193" i="1"/>
  <c r="A194" i="1"/>
  <c r="H194" i="1"/>
  <c r="K194" i="1"/>
  <c r="W194" i="1"/>
  <c r="X194" i="1"/>
  <c r="Y194" i="1"/>
  <c r="Z194" i="1"/>
  <c r="A195" i="1"/>
  <c r="H195" i="1"/>
  <c r="K195" i="1"/>
  <c r="W195" i="1"/>
  <c r="X195" i="1"/>
  <c r="Y195" i="1"/>
  <c r="Z195" i="1"/>
  <c r="A196" i="1"/>
  <c r="H196" i="1"/>
  <c r="K196" i="1"/>
  <c r="W196" i="1"/>
  <c r="X196" i="1"/>
  <c r="Y196" i="1"/>
  <c r="Z196" i="1"/>
  <c r="A197" i="1"/>
  <c r="H197" i="1"/>
  <c r="K197" i="1"/>
  <c r="W197" i="1"/>
  <c r="X197" i="1"/>
  <c r="Y197" i="1"/>
  <c r="Z197" i="1"/>
  <c r="A198" i="1"/>
  <c r="H198" i="1"/>
  <c r="K198" i="1"/>
  <c r="W198" i="1"/>
  <c r="X198" i="1"/>
  <c r="Y198" i="1"/>
  <c r="Z198" i="1"/>
  <c r="A199" i="1"/>
  <c r="H199" i="1"/>
  <c r="K199" i="1"/>
  <c r="W199" i="1"/>
  <c r="X199" i="1"/>
  <c r="Y199" i="1"/>
  <c r="Z199" i="1"/>
  <c r="A200" i="1"/>
  <c r="H200" i="1"/>
  <c r="K200" i="1"/>
  <c r="W200" i="1"/>
  <c r="X200" i="1"/>
  <c r="Y200" i="1"/>
  <c r="Z200" i="1"/>
  <c r="A201" i="1"/>
  <c r="H201" i="1"/>
  <c r="K201" i="1"/>
  <c r="W201" i="1"/>
  <c r="X201" i="1"/>
  <c r="Y201" i="1"/>
  <c r="Z201" i="1"/>
  <c r="A202" i="1"/>
  <c r="H202" i="1"/>
  <c r="K202" i="1"/>
  <c r="W202" i="1"/>
  <c r="X202" i="1"/>
  <c r="Y202" i="1"/>
  <c r="Z202" i="1"/>
  <c r="A203" i="1"/>
  <c r="H203" i="1"/>
  <c r="K203" i="1"/>
  <c r="W203" i="1"/>
  <c r="X203" i="1"/>
  <c r="Y203" i="1"/>
  <c r="Z203" i="1"/>
  <c r="A204" i="1"/>
  <c r="H204" i="1"/>
  <c r="K204" i="1"/>
  <c r="W204" i="1"/>
  <c r="X204" i="1"/>
  <c r="Y204" i="1"/>
  <c r="Z204" i="1"/>
  <c r="A205" i="1"/>
  <c r="H205" i="1"/>
  <c r="K205" i="1"/>
  <c r="W205" i="1"/>
  <c r="X205" i="1"/>
  <c r="Y205" i="1"/>
  <c r="Z205" i="1"/>
  <c r="A206" i="1"/>
  <c r="H206" i="1"/>
  <c r="K206" i="1"/>
  <c r="W206" i="1"/>
  <c r="X206" i="1"/>
  <c r="Y206" i="1"/>
  <c r="Z206" i="1"/>
  <c r="A207" i="1"/>
  <c r="H207" i="1"/>
  <c r="K207" i="1"/>
  <c r="W207" i="1"/>
  <c r="X207" i="1"/>
  <c r="Y207" i="1"/>
  <c r="Z207" i="1"/>
  <c r="A208" i="1"/>
  <c r="H208" i="1"/>
  <c r="K208" i="1"/>
  <c r="W208" i="1"/>
  <c r="X208" i="1"/>
  <c r="Y208" i="1"/>
  <c r="Z208" i="1"/>
  <c r="A209" i="1"/>
  <c r="H209" i="1"/>
  <c r="K209" i="1"/>
  <c r="W209" i="1"/>
  <c r="X209" i="1"/>
  <c r="Y209" i="1"/>
  <c r="Z209" i="1"/>
  <c r="A210" i="1"/>
  <c r="H210" i="1"/>
  <c r="K210" i="1"/>
  <c r="W210" i="1"/>
  <c r="X210" i="1"/>
  <c r="Y210" i="1"/>
  <c r="Z210" i="1"/>
  <c r="A211" i="1"/>
  <c r="H211" i="1"/>
  <c r="K211" i="1"/>
  <c r="W211" i="1"/>
  <c r="X211" i="1"/>
  <c r="Y211" i="1"/>
  <c r="Z211" i="1"/>
  <c r="A212" i="1"/>
  <c r="H212" i="1"/>
  <c r="K212" i="1"/>
  <c r="W212" i="1"/>
  <c r="X212" i="1"/>
  <c r="Y212" i="1"/>
  <c r="Z212" i="1"/>
  <c r="A213" i="1"/>
  <c r="H213" i="1"/>
  <c r="K213" i="1"/>
  <c r="W213" i="1"/>
  <c r="X213" i="1"/>
  <c r="Y213" i="1"/>
  <c r="Z213" i="1"/>
  <c r="A214" i="1"/>
  <c r="H214" i="1"/>
  <c r="K214" i="1"/>
  <c r="W214" i="1"/>
  <c r="X214" i="1"/>
  <c r="Y214" i="1"/>
  <c r="Z214" i="1"/>
  <c r="A215" i="1"/>
  <c r="H215" i="1"/>
  <c r="K215" i="1"/>
  <c r="W215" i="1"/>
  <c r="X215" i="1"/>
  <c r="Y215" i="1"/>
  <c r="Z215" i="1"/>
  <c r="A216" i="1"/>
  <c r="H216" i="1"/>
  <c r="K216" i="1"/>
  <c r="W216" i="1"/>
  <c r="X216" i="1"/>
  <c r="Y216" i="1"/>
  <c r="Z216" i="1"/>
  <c r="A217" i="1"/>
  <c r="H217" i="1"/>
  <c r="K217" i="1"/>
  <c r="W217" i="1"/>
  <c r="X217" i="1"/>
  <c r="Y217" i="1"/>
  <c r="Z217" i="1"/>
  <c r="A218" i="1"/>
  <c r="H218" i="1"/>
  <c r="K218" i="1"/>
  <c r="W218" i="1"/>
  <c r="X218" i="1"/>
  <c r="Y218" i="1"/>
  <c r="Z218" i="1"/>
  <c r="A219" i="1"/>
  <c r="H219" i="1"/>
  <c r="K219" i="1"/>
  <c r="W219" i="1"/>
  <c r="X219" i="1"/>
  <c r="Y219" i="1"/>
  <c r="Z219" i="1"/>
  <c r="A220" i="1"/>
  <c r="H220" i="1"/>
  <c r="K220" i="1"/>
  <c r="W220" i="1"/>
  <c r="X220" i="1"/>
  <c r="Y220" i="1"/>
  <c r="Z220" i="1"/>
  <c r="A221" i="1"/>
  <c r="H221" i="1"/>
  <c r="K221" i="1"/>
  <c r="W221" i="1"/>
  <c r="X221" i="1"/>
  <c r="Y221" i="1"/>
  <c r="Z221" i="1"/>
  <c r="A222" i="1"/>
  <c r="H222" i="1"/>
  <c r="K222" i="1"/>
  <c r="W222" i="1"/>
  <c r="X222" i="1"/>
  <c r="Y222" i="1"/>
  <c r="Z222" i="1"/>
  <c r="A223" i="1"/>
  <c r="H223" i="1"/>
  <c r="K223" i="1"/>
  <c r="W223" i="1"/>
  <c r="X223" i="1"/>
  <c r="Y223" i="1"/>
  <c r="Z223" i="1"/>
  <c r="A224" i="1"/>
  <c r="H224" i="1"/>
  <c r="K224" i="1"/>
  <c r="W224" i="1"/>
  <c r="X224" i="1"/>
  <c r="Y224" i="1"/>
  <c r="Z224" i="1"/>
  <c r="A225" i="1"/>
  <c r="H225" i="1"/>
  <c r="K225" i="1"/>
  <c r="W225" i="1"/>
  <c r="X225" i="1"/>
  <c r="Y225" i="1"/>
  <c r="Z225" i="1"/>
  <c r="A226" i="1"/>
  <c r="H226" i="1"/>
  <c r="K226" i="1"/>
  <c r="W226" i="1"/>
  <c r="X226" i="1"/>
  <c r="Y226" i="1"/>
  <c r="Z226" i="1"/>
  <c r="A227" i="1"/>
  <c r="H227" i="1"/>
  <c r="K227" i="1"/>
  <c r="W227" i="1"/>
  <c r="X227" i="1"/>
  <c r="Y227" i="1"/>
  <c r="Z227" i="1"/>
  <c r="A228" i="1"/>
  <c r="H228" i="1"/>
  <c r="K228" i="1"/>
  <c r="W228" i="1"/>
  <c r="X228" i="1"/>
  <c r="Y228" i="1"/>
  <c r="Z228" i="1"/>
  <c r="A229" i="1"/>
  <c r="H229" i="1"/>
  <c r="K229" i="1"/>
  <c r="W229" i="1"/>
  <c r="X229" i="1"/>
  <c r="Y229" i="1"/>
  <c r="Z229" i="1"/>
  <c r="A230" i="1"/>
  <c r="H230" i="1"/>
  <c r="K230" i="1"/>
  <c r="W230" i="1"/>
  <c r="X230" i="1"/>
  <c r="Y230" i="1"/>
  <c r="Z230" i="1"/>
  <c r="A231" i="1"/>
  <c r="H231" i="1"/>
  <c r="K231" i="1"/>
  <c r="W231" i="1"/>
  <c r="X231" i="1"/>
  <c r="Y231" i="1"/>
  <c r="Z231" i="1"/>
  <c r="A232" i="1"/>
  <c r="H232" i="1"/>
  <c r="K232" i="1"/>
  <c r="W232" i="1"/>
  <c r="X232" i="1"/>
  <c r="Y232" i="1"/>
  <c r="Z232" i="1"/>
  <c r="A233" i="1"/>
  <c r="H233" i="1"/>
  <c r="K233" i="1"/>
  <c r="W233" i="1"/>
  <c r="X233" i="1"/>
  <c r="Y233" i="1"/>
  <c r="Z233" i="1"/>
  <c r="A234" i="1"/>
  <c r="H234" i="1"/>
  <c r="K234" i="1"/>
  <c r="W234" i="1"/>
  <c r="X234" i="1"/>
  <c r="Y234" i="1"/>
  <c r="Z234" i="1"/>
  <c r="A235" i="1"/>
  <c r="H235" i="1"/>
  <c r="K235" i="1"/>
  <c r="W235" i="1"/>
  <c r="X235" i="1"/>
  <c r="Y235" i="1"/>
  <c r="Z235" i="1"/>
  <c r="A236" i="1"/>
  <c r="H236" i="1"/>
  <c r="K236" i="1"/>
  <c r="W236" i="1"/>
  <c r="X236" i="1"/>
  <c r="Y236" i="1"/>
  <c r="Z236" i="1"/>
  <c r="A237" i="1"/>
  <c r="H237" i="1"/>
  <c r="K237" i="1"/>
  <c r="W237" i="1"/>
  <c r="X237" i="1"/>
  <c r="Y237" i="1"/>
  <c r="Z237" i="1"/>
  <c r="A238" i="1"/>
  <c r="H238" i="1"/>
  <c r="K238" i="1"/>
  <c r="W238" i="1"/>
  <c r="X238" i="1"/>
  <c r="Y238" i="1"/>
  <c r="Z238" i="1"/>
  <c r="A239" i="1"/>
  <c r="H239" i="1"/>
  <c r="K239" i="1"/>
  <c r="W239" i="1"/>
  <c r="X239" i="1"/>
  <c r="Y239" i="1"/>
  <c r="Z239" i="1"/>
  <c r="A240" i="1"/>
  <c r="H240" i="1"/>
  <c r="K240" i="1"/>
  <c r="W240" i="1"/>
  <c r="X240" i="1"/>
  <c r="Y240" i="1"/>
  <c r="Z240" i="1"/>
  <c r="A241" i="1"/>
  <c r="H241" i="1"/>
  <c r="K241" i="1"/>
  <c r="W241" i="1"/>
  <c r="X241" i="1"/>
  <c r="Y241" i="1"/>
  <c r="Z241" i="1"/>
  <c r="A242" i="1"/>
  <c r="H242" i="1"/>
  <c r="K242" i="1"/>
  <c r="W242" i="1"/>
  <c r="X242" i="1"/>
  <c r="Y242" i="1"/>
  <c r="Z242" i="1"/>
  <c r="A243" i="1"/>
  <c r="H243" i="1"/>
  <c r="K243" i="1"/>
  <c r="W243" i="1"/>
  <c r="X243" i="1"/>
  <c r="Y243" i="1"/>
  <c r="Z243" i="1"/>
  <c r="A244" i="1"/>
  <c r="H244" i="1"/>
  <c r="K244" i="1"/>
  <c r="W244" i="1"/>
  <c r="X244" i="1"/>
  <c r="Y244" i="1"/>
  <c r="Z244" i="1"/>
  <c r="A245" i="1"/>
  <c r="H245" i="1"/>
  <c r="K245" i="1"/>
  <c r="W245" i="1"/>
  <c r="X245" i="1"/>
  <c r="Y245" i="1"/>
  <c r="Z245" i="1"/>
  <c r="A246" i="1"/>
  <c r="H246" i="1"/>
  <c r="K246" i="1"/>
  <c r="W246" i="1"/>
  <c r="X246" i="1"/>
  <c r="Y246" i="1"/>
  <c r="Z246" i="1"/>
  <c r="A247" i="1"/>
  <c r="H247" i="1"/>
  <c r="K247" i="1"/>
  <c r="W247" i="1"/>
  <c r="X247" i="1"/>
  <c r="Y247" i="1"/>
  <c r="Z247" i="1"/>
  <c r="A248" i="1"/>
  <c r="H248" i="1"/>
  <c r="K248" i="1"/>
  <c r="W248" i="1"/>
  <c r="X248" i="1"/>
  <c r="Y248" i="1"/>
  <c r="Z248" i="1"/>
  <c r="A249" i="1"/>
  <c r="H249" i="1"/>
  <c r="K249" i="1"/>
  <c r="W249" i="1"/>
  <c r="X249" i="1"/>
  <c r="Y249" i="1"/>
  <c r="Z249" i="1"/>
  <c r="A250" i="1"/>
  <c r="H250" i="1"/>
  <c r="K250" i="1"/>
  <c r="W250" i="1"/>
  <c r="X250" i="1"/>
  <c r="Y250" i="1"/>
  <c r="Z250" i="1"/>
  <c r="A251" i="1"/>
  <c r="H251" i="1"/>
  <c r="K251" i="1"/>
  <c r="W251" i="1"/>
  <c r="X251" i="1"/>
  <c r="Y251" i="1"/>
  <c r="Z251" i="1"/>
  <c r="A252" i="1"/>
  <c r="H252" i="1"/>
  <c r="K252" i="1"/>
  <c r="W252" i="1"/>
  <c r="X252" i="1"/>
  <c r="Y252" i="1"/>
  <c r="Z252" i="1"/>
  <c r="A253" i="1"/>
  <c r="H253" i="1"/>
  <c r="K253" i="1"/>
  <c r="W253" i="1"/>
  <c r="X253" i="1"/>
  <c r="Y253" i="1"/>
  <c r="Z253" i="1"/>
  <c r="A254" i="1"/>
  <c r="H254" i="1"/>
  <c r="K254" i="1"/>
  <c r="W254" i="1"/>
  <c r="X254" i="1"/>
  <c r="Y254" i="1"/>
  <c r="Z254" i="1"/>
  <c r="A255" i="1"/>
  <c r="H255" i="1"/>
  <c r="K255" i="1"/>
  <c r="W255" i="1"/>
  <c r="X255" i="1"/>
  <c r="Y255" i="1"/>
  <c r="Z255" i="1"/>
  <c r="A256" i="1"/>
  <c r="H256" i="1"/>
  <c r="K256" i="1"/>
  <c r="W256" i="1"/>
  <c r="X256" i="1"/>
  <c r="Y256" i="1"/>
  <c r="Z256" i="1"/>
  <c r="A257" i="1"/>
  <c r="H257" i="1"/>
  <c r="K257" i="1"/>
  <c r="W257" i="1"/>
  <c r="X257" i="1"/>
  <c r="Y257" i="1"/>
  <c r="Z257" i="1"/>
  <c r="A258" i="1"/>
  <c r="H258" i="1"/>
  <c r="K258" i="1"/>
  <c r="W258" i="1"/>
  <c r="X258" i="1"/>
  <c r="Y258" i="1"/>
  <c r="Z258" i="1"/>
  <c r="A259" i="1"/>
  <c r="H259" i="1"/>
  <c r="K259" i="1"/>
  <c r="W259" i="1"/>
  <c r="X259" i="1"/>
  <c r="Y259" i="1"/>
  <c r="Z259" i="1"/>
  <c r="A260" i="1"/>
  <c r="H260" i="1"/>
  <c r="K260" i="1"/>
  <c r="W260" i="1"/>
  <c r="X260" i="1"/>
  <c r="Y260" i="1"/>
  <c r="Z260" i="1"/>
  <c r="A261" i="1"/>
  <c r="H261" i="1"/>
  <c r="K261" i="1"/>
  <c r="W261" i="1"/>
  <c r="X261" i="1"/>
  <c r="Y261" i="1"/>
  <c r="Z261" i="1"/>
  <c r="A262" i="1"/>
  <c r="H262" i="1"/>
  <c r="K262" i="1"/>
  <c r="W262" i="1"/>
  <c r="X262" i="1"/>
  <c r="Y262" i="1"/>
  <c r="Z262" i="1"/>
  <c r="A263" i="1"/>
  <c r="H263" i="1"/>
  <c r="K263" i="1"/>
  <c r="W263" i="1"/>
  <c r="X263" i="1"/>
  <c r="Y263" i="1"/>
  <c r="Z263" i="1"/>
  <c r="A264" i="1"/>
  <c r="H264" i="1"/>
  <c r="K264" i="1"/>
  <c r="W264" i="1"/>
  <c r="X264" i="1"/>
  <c r="Y264" i="1"/>
  <c r="Z264" i="1"/>
  <c r="A265" i="1"/>
  <c r="H265" i="1"/>
  <c r="K265" i="1"/>
  <c r="W265" i="1"/>
  <c r="X265" i="1"/>
  <c r="Y265" i="1"/>
  <c r="Z265" i="1"/>
  <c r="A266" i="1"/>
  <c r="H266" i="1"/>
  <c r="K266" i="1"/>
  <c r="W266" i="1"/>
  <c r="X266" i="1"/>
  <c r="Y266" i="1"/>
  <c r="Z266" i="1"/>
  <c r="A267" i="1"/>
  <c r="H267" i="1"/>
  <c r="K267" i="1"/>
  <c r="W267" i="1"/>
  <c r="X267" i="1"/>
  <c r="Y267" i="1"/>
  <c r="Z267" i="1"/>
  <c r="A268" i="1"/>
  <c r="H268" i="1"/>
  <c r="K268" i="1"/>
  <c r="W268" i="1"/>
  <c r="X268" i="1"/>
  <c r="Y268" i="1"/>
  <c r="Z268" i="1"/>
  <c r="A269" i="1"/>
  <c r="H269" i="1"/>
  <c r="K269" i="1"/>
  <c r="W269" i="1"/>
  <c r="X269" i="1"/>
  <c r="Y269" i="1"/>
  <c r="Z269" i="1"/>
  <c r="A270" i="1"/>
  <c r="H270" i="1"/>
  <c r="K270" i="1"/>
  <c r="W270" i="1"/>
  <c r="X270" i="1"/>
  <c r="Y270" i="1"/>
  <c r="Z270" i="1"/>
  <c r="A271" i="1"/>
  <c r="H271" i="1"/>
  <c r="K271" i="1"/>
  <c r="W271" i="1"/>
  <c r="X271" i="1"/>
  <c r="Y271" i="1"/>
  <c r="Z271" i="1"/>
  <c r="A272" i="1"/>
  <c r="H272" i="1"/>
  <c r="K272" i="1"/>
  <c r="W272" i="1"/>
  <c r="X272" i="1"/>
  <c r="Y272" i="1"/>
  <c r="Z272" i="1"/>
  <c r="A273" i="1"/>
  <c r="H273" i="1"/>
  <c r="K273" i="1"/>
  <c r="W273" i="1"/>
  <c r="X273" i="1"/>
  <c r="Y273" i="1"/>
  <c r="Z273" i="1"/>
  <c r="A274" i="1"/>
  <c r="H274" i="1"/>
  <c r="K274" i="1"/>
  <c r="W274" i="1"/>
  <c r="X274" i="1"/>
  <c r="Y274" i="1"/>
  <c r="Z274" i="1"/>
  <c r="A275" i="1"/>
  <c r="H275" i="1"/>
  <c r="K275" i="1"/>
  <c r="W275" i="1"/>
  <c r="X275" i="1"/>
  <c r="Y275" i="1"/>
  <c r="Z275" i="1"/>
  <c r="A276" i="1"/>
  <c r="H276" i="1"/>
  <c r="K276" i="1"/>
  <c r="W276" i="1"/>
  <c r="X276" i="1"/>
  <c r="Y276" i="1"/>
  <c r="Z276" i="1"/>
  <c r="A277" i="1"/>
  <c r="H277" i="1"/>
  <c r="K277" i="1"/>
  <c r="W277" i="1"/>
  <c r="X277" i="1"/>
  <c r="Y277" i="1"/>
  <c r="Z277" i="1"/>
  <c r="A278" i="1"/>
  <c r="H278" i="1"/>
  <c r="K278" i="1"/>
  <c r="W278" i="1"/>
  <c r="X278" i="1"/>
  <c r="Y278" i="1"/>
  <c r="Z278" i="1"/>
  <c r="A279" i="1"/>
  <c r="H279" i="1"/>
  <c r="K279" i="1"/>
  <c r="W279" i="1"/>
  <c r="X279" i="1"/>
  <c r="Y279" i="1"/>
  <c r="Z279" i="1"/>
  <c r="A280" i="1"/>
  <c r="H280" i="1"/>
  <c r="K280" i="1"/>
  <c r="W280" i="1"/>
  <c r="X280" i="1"/>
  <c r="Y280" i="1"/>
  <c r="Z280" i="1"/>
  <c r="A281" i="1"/>
  <c r="H281" i="1"/>
  <c r="K281" i="1"/>
  <c r="W281" i="1"/>
  <c r="X281" i="1"/>
  <c r="Y281" i="1"/>
  <c r="Z281" i="1"/>
  <c r="A282" i="1"/>
  <c r="H282" i="1"/>
  <c r="K282" i="1"/>
  <c r="W282" i="1"/>
  <c r="X282" i="1"/>
  <c r="Y282" i="1"/>
  <c r="Z282" i="1"/>
  <c r="A283" i="1"/>
  <c r="H283" i="1"/>
  <c r="K283" i="1"/>
  <c r="W283" i="1"/>
  <c r="X283" i="1"/>
  <c r="Y283" i="1"/>
  <c r="Z283" i="1"/>
  <c r="A284" i="1"/>
  <c r="H284" i="1"/>
  <c r="K284" i="1"/>
  <c r="W284" i="1"/>
  <c r="X284" i="1"/>
  <c r="Y284" i="1"/>
  <c r="Z284" i="1"/>
  <c r="A285" i="1"/>
  <c r="H285" i="1"/>
  <c r="K285" i="1"/>
  <c r="W285" i="1"/>
  <c r="X285" i="1"/>
  <c r="Y285" i="1"/>
  <c r="Z285" i="1"/>
  <c r="A286" i="1"/>
  <c r="H286" i="1"/>
  <c r="K286" i="1"/>
  <c r="W286" i="1"/>
  <c r="X286" i="1"/>
  <c r="Y286" i="1"/>
  <c r="Z286" i="1"/>
  <c r="A287" i="1"/>
  <c r="H287" i="1"/>
  <c r="K287" i="1"/>
  <c r="W287" i="1"/>
  <c r="X287" i="1"/>
  <c r="Y287" i="1"/>
  <c r="Z287" i="1"/>
  <c r="A288" i="1"/>
  <c r="H288" i="1"/>
  <c r="K288" i="1"/>
  <c r="W288" i="1"/>
  <c r="X288" i="1"/>
  <c r="Y288" i="1"/>
  <c r="Z288" i="1"/>
  <c r="A289" i="1"/>
  <c r="H289" i="1"/>
  <c r="K289" i="1"/>
  <c r="W289" i="1"/>
  <c r="X289" i="1"/>
  <c r="Y289" i="1"/>
  <c r="Z289" i="1"/>
  <c r="A290" i="1"/>
  <c r="H290" i="1"/>
  <c r="K290" i="1"/>
  <c r="W290" i="1"/>
  <c r="X290" i="1"/>
  <c r="Y290" i="1"/>
  <c r="Z290" i="1"/>
  <c r="A291" i="1"/>
  <c r="H291" i="1"/>
  <c r="K291" i="1"/>
  <c r="W291" i="1"/>
  <c r="X291" i="1"/>
  <c r="Y291" i="1"/>
  <c r="Z291" i="1"/>
  <c r="A292" i="1"/>
  <c r="H292" i="1"/>
  <c r="K292" i="1"/>
  <c r="W292" i="1"/>
  <c r="X292" i="1"/>
  <c r="Y292" i="1"/>
  <c r="Z292" i="1"/>
  <c r="A293" i="1"/>
  <c r="H293" i="1"/>
  <c r="K293" i="1"/>
  <c r="W293" i="1"/>
  <c r="X293" i="1"/>
  <c r="Y293" i="1"/>
  <c r="Z293" i="1"/>
  <c r="A294" i="1"/>
  <c r="H294" i="1"/>
  <c r="K294" i="1"/>
  <c r="W294" i="1"/>
  <c r="X294" i="1"/>
  <c r="Y294" i="1"/>
  <c r="Z294" i="1"/>
  <c r="A295" i="1"/>
  <c r="H295" i="1"/>
  <c r="K295" i="1"/>
  <c r="W295" i="1"/>
  <c r="X295" i="1"/>
  <c r="Y295" i="1"/>
  <c r="Z295" i="1"/>
  <c r="A296" i="1"/>
  <c r="H296" i="1"/>
  <c r="K296" i="1"/>
  <c r="W296" i="1"/>
  <c r="X296" i="1"/>
  <c r="Y296" i="1"/>
  <c r="Z296" i="1"/>
  <c r="A297" i="1"/>
  <c r="H297" i="1"/>
  <c r="K297" i="1"/>
  <c r="W297" i="1"/>
  <c r="X297" i="1"/>
  <c r="Y297" i="1"/>
  <c r="Z297" i="1"/>
  <c r="A298" i="1"/>
  <c r="H298" i="1"/>
  <c r="K298" i="1"/>
  <c r="W298" i="1"/>
  <c r="X298" i="1"/>
  <c r="Y298" i="1"/>
  <c r="Z298" i="1"/>
  <c r="A299" i="1"/>
  <c r="H299" i="1"/>
  <c r="K299" i="1"/>
  <c r="W299" i="1"/>
  <c r="X299" i="1"/>
  <c r="Y299" i="1"/>
  <c r="Z299" i="1"/>
  <c r="A300" i="1"/>
  <c r="H300" i="1"/>
  <c r="K300" i="1"/>
  <c r="W300" i="1"/>
  <c r="X300" i="1"/>
  <c r="Y300" i="1"/>
  <c r="Z300" i="1"/>
  <c r="A301" i="1"/>
  <c r="H301" i="1"/>
  <c r="K301" i="1"/>
  <c r="W301" i="1"/>
  <c r="X301" i="1"/>
  <c r="Y301" i="1"/>
  <c r="Z301" i="1"/>
  <c r="A302" i="1"/>
  <c r="H302" i="1"/>
  <c r="K302" i="1"/>
  <c r="W302" i="1"/>
  <c r="X302" i="1"/>
  <c r="Y302" i="1"/>
  <c r="Z302" i="1"/>
  <c r="A303" i="1"/>
  <c r="H303" i="1"/>
  <c r="K303" i="1"/>
  <c r="W303" i="1"/>
  <c r="X303" i="1"/>
  <c r="Y303" i="1"/>
  <c r="Z303" i="1"/>
  <c r="A304" i="1"/>
  <c r="H304" i="1"/>
  <c r="K304" i="1"/>
  <c r="W304" i="1"/>
  <c r="X304" i="1"/>
  <c r="Y304" i="1"/>
  <c r="Z304" i="1"/>
  <c r="A305" i="1"/>
  <c r="H305" i="1"/>
  <c r="K305" i="1"/>
  <c r="W305" i="1"/>
  <c r="X305" i="1"/>
  <c r="Y305" i="1"/>
  <c r="Z305" i="1"/>
  <c r="A306" i="1"/>
  <c r="H306" i="1"/>
  <c r="K306" i="1"/>
  <c r="W306" i="1"/>
  <c r="X306" i="1"/>
  <c r="Y306" i="1"/>
  <c r="Z306" i="1"/>
  <c r="A307" i="1"/>
  <c r="H307" i="1"/>
  <c r="K307" i="1"/>
  <c r="W307" i="1"/>
  <c r="X307" i="1"/>
  <c r="Y307" i="1"/>
  <c r="Z307" i="1"/>
  <c r="A308" i="1"/>
  <c r="H308" i="1"/>
  <c r="K308" i="1"/>
  <c r="W308" i="1"/>
  <c r="X308" i="1"/>
  <c r="Y308" i="1"/>
  <c r="Z308" i="1"/>
  <c r="N274" i="1" l="1"/>
  <c r="N258" i="1"/>
  <c r="N254" i="1"/>
  <c r="N248" i="1"/>
  <c r="N244" i="1"/>
  <c r="N273" i="1"/>
  <c r="N255" i="1"/>
  <c r="N253" i="1"/>
  <c r="N247" i="1"/>
  <c r="N243" i="1"/>
  <c r="N304" i="1"/>
  <c r="N302" i="1"/>
  <c r="N300" i="1"/>
  <c r="N298" i="1"/>
  <c r="N288" i="1"/>
  <c r="N286" i="1"/>
  <c r="N282" i="1"/>
  <c r="N278" i="1"/>
  <c r="N277" i="1"/>
  <c r="N275" i="1"/>
  <c r="N271" i="1"/>
  <c r="N268" i="1"/>
  <c r="N267" i="1"/>
  <c r="N264" i="1"/>
  <c r="N262" i="1"/>
  <c r="N260" i="1"/>
  <c r="N259" i="1"/>
  <c r="N256" i="1"/>
  <c r="N251" i="1"/>
  <c r="N249" i="1"/>
  <c r="N245" i="1"/>
  <c r="N240" i="1"/>
  <c r="N238" i="1"/>
  <c r="N234" i="1"/>
  <c r="N232" i="1"/>
  <c r="N230" i="1"/>
  <c r="N226" i="1"/>
  <c r="N222" i="1"/>
  <c r="N200" i="1"/>
  <c r="N198" i="1"/>
  <c r="N196" i="1"/>
  <c r="N192" i="1"/>
  <c r="N190" i="1"/>
  <c r="N188" i="1"/>
  <c r="N186" i="1"/>
  <c r="N184" i="1"/>
  <c r="N182" i="1"/>
  <c r="N180" i="1"/>
  <c r="N178" i="1"/>
  <c r="N176" i="1"/>
  <c r="N174" i="1"/>
  <c r="N160" i="1"/>
  <c r="N148" i="1"/>
  <c r="N303" i="1"/>
  <c r="N301" i="1"/>
  <c r="N299" i="1"/>
  <c r="N239" i="1"/>
  <c r="N235" i="1"/>
  <c r="N233" i="1"/>
  <c r="N231" i="1"/>
  <c r="N227" i="1"/>
  <c r="N223" i="1"/>
  <c r="N149" i="1"/>
  <c r="N308" i="1"/>
  <c r="N306" i="1"/>
  <c r="N305" i="1"/>
  <c r="N295" i="1"/>
  <c r="N294" i="1"/>
  <c r="N291" i="1"/>
  <c r="N287" i="1"/>
  <c r="N283" i="1"/>
  <c r="N241" i="1"/>
  <c r="N236" i="1"/>
  <c r="N228" i="1"/>
  <c r="N224" i="1"/>
  <c r="N220" i="1"/>
  <c r="N218" i="1"/>
  <c r="N215" i="1"/>
  <c r="N213" i="1"/>
  <c r="N211" i="1"/>
  <c r="N199" i="1"/>
  <c r="N197" i="1"/>
  <c r="N193" i="1"/>
  <c r="N191" i="1"/>
  <c r="N189" i="1"/>
  <c r="N187" i="1"/>
  <c r="N185" i="1"/>
  <c r="N183" i="1"/>
  <c r="N181" i="1"/>
  <c r="N179" i="1"/>
  <c r="N177" i="1"/>
  <c r="N175" i="1"/>
  <c r="N172" i="1"/>
  <c r="N170" i="1"/>
  <c r="N168" i="1"/>
  <c r="N166" i="1"/>
  <c r="N164" i="1"/>
  <c r="N162" i="1"/>
  <c r="N159" i="1"/>
  <c r="N158" i="1"/>
  <c r="N156" i="1"/>
  <c r="N154" i="1"/>
  <c r="N152" i="1"/>
  <c r="N150" i="1"/>
  <c r="N307" i="1"/>
  <c r="N296" i="1"/>
  <c r="N292" i="1"/>
  <c r="N290" i="1"/>
  <c r="N289" i="1"/>
  <c r="N284" i="1"/>
  <c r="N279" i="1"/>
  <c r="N269" i="1"/>
  <c r="N265" i="1"/>
  <c r="N263" i="1"/>
  <c r="N261" i="1"/>
  <c r="N216" i="1"/>
  <c r="N214" i="1"/>
  <c r="N212" i="1"/>
  <c r="N210" i="1"/>
  <c r="N209" i="1"/>
  <c r="N207" i="1"/>
  <c r="N205" i="1"/>
  <c r="N203" i="1"/>
  <c r="N201" i="1"/>
  <c r="N194" i="1"/>
  <c r="N297" i="1"/>
  <c r="N293" i="1"/>
  <c r="N285" i="1"/>
  <c r="N281" i="1"/>
  <c r="N280" i="1"/>
  <c r="N276" i="1"/>
  <c r="N272" i="1"/>
  <c r="N270" i="1"/>
  <c r="N266" i="1"/>
  <c r="N257" i="1"/>
  <c r="N252" i="1"/>
  <c r="N250" i="1"/>
  <c r="N246" i="1"/>
  <c r="N242" i="1"/>
  <c r="N237" i="1"/>
  <c r="N229" i="1"/>
  <c r="N225" i="1"/>
  <c r="N221" i="1"/>
  <c r="N219" i="1"/>
  <c r="N217" i="1"/>
  <c r="N208" i="1"/>
  <c r="N206" i="1"/>
  <c r="N204" i="1"/>
  <c r="N202" i="1"/>
  <c r="N195" i="1"/>
  <c r="N173" i="1"/>
  <c r="N171" i="1"/>
  <c r="N169" i="1"/>
  <c r="N167" i="1"/>
  <c r="N165" i="1"/>
  <c r="N163" i="1"/>
  <c r="N161" i="1"/>
  <c r="N157" i="1"/>
  <c r="N155" i="1"/>
  <c r="N153" i="1"/>
  <c r="N151" i="1"/>
  <c r="A50" i="1"/>
  <c r="A51" i="1"/>
  <c r="A52" i="1"/>
  <c r="A53" i="1"/>
  <c r="A54" i="1"/>
  <c r="A55" i="1"/>
  <c r="A44" i="1"/>
  <c r="A48" i="1"/>
  <c r="A49" i="1"/>
  <c r="I3" i="3"/>
  <c r="J3" i="3"/>
  <c r="I4" i="3"/>
  <c r="J4" i="3"/>
  <c r="I5" i="3"/>
  <c r="J5" i="3"/>
  <c r="I6" i="3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J2" i="3"/>
  <c r="I2" i="3"/>
  <c r="A15" i="1"/>
  <c r="A14" i="1" l="1"/>
  <c r="Z5" i="1"/>
  <c r="Z6" i="1" s="1"/>
  <c r="Z7" i="1" s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X5" i="1"/>
  <c r="X6" i="1" s="1"/>
  <c r="X7" i="1" s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W5" i="1"/>
  <c r="W6" i="1" s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K5" i="1"/>
  <c r="K6" i="1" s="1"/>
  <c r="K7" i="1" s="1"/>
  <c r="K8" i="1" s="1"/>
  <c r="K9" i="1" s="1"/>
  <c r="K10" i="1" s="1"/>
  <c r="K11" i="1" s="1"/>
  <c r="H5" i="1"/>
  <c r="H6" i="1" s="1"/>
  <c r="H7" i="1" s="1"/>
  <c r="H8" i="1" s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" i="3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" i="5"/>
  <c r="W41" i="1" l="1"/>
  <c r="Z41" i="1"/>
  <c r="X41" i="1"/>
  <c r="N5" i="1"/>
  <c r="K12" i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N8" i="1"/>
  <c r="N6" i="1"/>
  <c r="H9" i="1"/>
  <c r="N7" i="1"/>
  <c r="Y4" i="1"/>
  <c r="Y5" i="1" s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N4" i="1"/>
  <c r="A22" i="1"/>
  <c r="A20" i="1"/>
  <c r="A21" i="1"/>
  <c r="A23" i="1"/>
  <c r="A24" i="1"/>
  <c r="A25" i="1"/>
  <c r="A26" i="1"/>
  <c r="A27" i="1"/>
  <c r="A28" i="1"/>
  <c r="A29" i="1"/>
  <c r="A30" i="1"/>
  <c r="A31" i="1"/>
  <c r="A34" i="1"/>
  <c r="A35" i="1"/>
  <c r="A36" i="1"/>
  <c r="A39" i="1"/>
  <c r="A40" i="1"/>
  <c r="A41" i="1"/>
  <c r="A17" i="1"/>
  <c r="A9" i="1"/>
  <c r="A10" i="1"/>
  <c r="A11" i="1"/>
  <c r="A12" i="1"/>
  <c r="A13" i="1"/>
  <c r="A16" i="1"/>
  <c r="A18" i="1"/>
  <c r="A19" i="1"/>
  <c r="A5" i="1"/>
  <c r="A6" i="1"/>
  <c r="A7" i="1"/>
  <c r="A8" i="1"/>
  <c r="A4" i="1"/>
  <c r="Z43" i="1" l="1"/>
  <c r="Z44" i="1" s="1"/>
  <c r="Z42" i="1"/>
  <c r="X43" i="1"/>
  <c r="X44" i="1" s="1"/>
  <c r="X42" i="1"/>
  <c r="W43" i="1"/>
  <c r="W44" i="1" s="1"/>
  <c r="W42" i="1"/>
  <c r="K39" i="1"/>
  <c r="K40" i="1" s="1"/>
  <c r="K41" i="1" s="1"/>
  <c r="Y41" i="1"/>
  <c r="H10" i="1"/>
  <c r="N9" i="1"/>
  <c r="W45" i="1" l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X45" i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Z45" i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Y43" i="1"/>
  <c r="Y44" i="1" s="1"/>
  <c r="Y42" i="1"/>
  <c r="K42" i="1"/>
  <c r="K43" i="1" s="1"/>
  <c r="K44" i="1" s="1"/>
  <c r="N10" i="1"/>
  <c r="H11" i="1"/>
  <c r="X135" i="1" l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Z135" i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W135" i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K45" i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Y45" i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H12" i="1"/>
  <c r="N11" i="1"/>
  <c r="Y135" i="1" l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K111" i="1"/>
  <c r="H13" i="1"/>
  <c r="H14" i="1" s="1"/>
  <c r="H15" i="1" s="1"/>
  <c r="N12" i="1"/>
  <c r="K112" i="1" l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N15" i="1"/>
  <c r="H16" i="1"/>
  <c r="N14" i="1"/>
  <c r="N13" i="1"/>
  <c r="K137" i="1" l="1"/>
  <c r="K138" i="1" s="1"/>
  <c r="K139" i="1" s="1"/>
  <c r="K140" i="1" s="1"/>
  <c r="H17" i="1"/>
  <c r="N16" i="1"/>
  <c r="K141" i="1" l="1"/>
  <c r="K142" i="1" s="1"/>
  <c r="K143" i="1" s="1"/>
  <c r="K144" i="1" s="1"/>
  <c r="K145" i="1" s="1"/>
  <c r="K146" i="1" s="1"/>
  <c r="K147" i="1" s="1"/>
  <c r="H18" i="1"/>
  <c r="N17" i="1"/>
  <c r="H19" i="1" l="1"/>
  <c r="N18" i="1"/>
  <c r="H20" i="1" l="1"/>
  <c r="N19" i="1"/>
  <c r="H21" i="1" l="1"/>
  <c r="N20" i="1"/>
  <c r="H22" i="1" l="1"/>
  <c r="N21" i="1"/>
  <c r="H23" i="1" l="1"/>
  <c r="N22" i="1"/>
  <c r="N23" i="1" l="1"/>
  <c r="H24" i="1"/>
  <c r="H25" i="1" l="1"/>
  <c r="H26" i="1" s="1"/>
  <c r="H27" i="1" s="1"/>
  <c r="H28" i="1" s="1"/>
  <c r="H29" i="1" s="1"/>
  <c r="H30" i="1" s="1"/>
  <c r="H31" i="1" s="1"/>
  <c r="H32" i="1" s="1"/>
  <c r="N24" i="1"/>
  <c r="N32" i="1" l="1"/>
  <c r="H33" i="1"/>
  <c r="N25" i="1"/>
  <c r="N33" i="1" l="1"/>
  <c r="H34" i="1"/>
  <c r="N26" i="1"/>
  <c r="N34" i="1" l="1"/>
  <c r="H35" i="1"/>
  <c r="H36" i="1" s="1"/>
  <c r="H37" i="1" s="1"/>
  <c r="H38" i="1" s="1"/>
  <c r="H39" i="1" s="1"/>
  <c r="H40" i="1" s="1"/>
  <c r="H41" i="1" s="1"/>
  <c r="H42" i="1" s="1"/>
  <c r="H43" i="1" s="1"/>
  <c r="H45" i="1" s="1"/>
  <c r="N27" i="1"/>
  <c r="H46" i="1" l="1"/>
  <c r="N45" i="1"/>
  <c r="N28" i="1"/>
  <c r="H47" i="1" l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N46" i="1"/>
  <c r="N29" i="1"/>
  <c r="N30" i="1" l="1"/>
  <c r="N31" i="1" l="1"/>
  <c r="N35" i="1" l="1"/>
  <c r="N38" i="1" l="1"/>
  <c r="N37" i="1"/>
  <c r="N36" i="1"/>
  <c r="N39" i="1" l="1"/>
  <c r="N40" i="1" l="1"/>
  <c r="N42" i="1" l="1"/>
  <c r="N41" i="1"/>
  <c r="N43" i="1" l="1"/>
  <c r="N44" i="1"/>
  <c r="N47" i="1" l="1"/>
  <c r="N48" i="1" l="1"/>
  <c r="N49" i="1" l="1"/>
  <c r="N50" i="1" l="1"/>
  <c r="N51" i="1" l="1"/>
  <c r="N52" i="1" l="1"/>
  <c r="N53" i="1" l="1"/>
  <c r="N54" i="1" l="1"/>
  <c r="N55" i="1" l="1"/>
  <c r="N56" i="1" l="1"/>
  <c r="N57" i="1" l="1"/>
  <c r="N58" i="1" l="1"/>
  <c r="N59" i="1" l="1"/>
  <c r="N60" i="1" l="1"/>
  <c r="N61" i="1" l="1"/>
  <c r="N62" i="1" l="1"/>
  <c r="N63" i="1" l="1"/>
  <c r="N64" i="1" l="1"/>
  <c r="N65" i="1" l="1"/>
  <c r="N66" i="1" l="1"/>
  <c r="N67" i="1" l="1"/>
  <c r="H69" i="1" l="1"/>
  <c r="N68" i="1"/>
  <c r="H70" i="1" l="1"/>
  <c r="N69" i="1"/>
  <c r="H71" i="1" l="1"/>
  <c r="N70" i="1"/>
  <c r="H72" i="1" l="1"/>
  <c r="N71" i="1"/>
  <c r="H73" i="1" l="1"/>
  <c r="N72" i="1"/>
  <c r="H74" i="1" l="1"/>
  <c r="N73" i="1"/>
  <c r="N74" i="1" l="1"/>
  <c r="H75" i="1"/>
  <c r="H76" i="1" l="1"/>
  <c r="N75" i="1"/>
  <c r="H77" i="1" l="1"/>
  <c r="H78" i="1" s="1"/>
  <c r="N76" i="1"/>
  <c r="H79" i="1" l="1"/>
  <c r="N79" i="1" s="1"/>
  <c r="N78" i="1"/>
  <c r="N77" i="1"/>
  <c r="H80" i="1" l="1"/>
  <c r="H81" i="1" l="1"/>
  <c r="N80" i="1"/>
  <c r="N81" i="1" l="1"/>
  <c r="H82" i="1"/>
  <c r="N82" i="1" l="1"/>
  <c r="H83" i="1"/>
  <c r="N83" i="1" l="1"/>
  <c r="H84" i="1"/>
  <c r="H85" i="1" l="1"/>
  <c r="N84" i="1"/>
  <c r="H86" i="1" l="1"/>
  <c r="N85" i="1"/>
  <c r="H87" i="1" l="1"/>
  <c r="N86" i="1"/>
  <c r="H88" i="1" l="1"/>
  <c r="N87" i="1"/>
  <c r="H89" i="1" l="1"/>
  <c r="N88" i="1"/>
  <c r="H90" i="1" l="1"/>
  <c r="N89" i="1"/>
  <c r="H91" i="1" l="1"/>
  <c r="N90" i="1"/>
  <c r="H92" i="1" l="1"/>
  <c r="N91" i="1"/>
  <c r="H93" i="1" l="1"/>
  <c r="N92" i="1"/>
  <c r="H94" i="1" l="1"/>
  <c r="N93" i="1"/>
  <c r="H95" i="1" l="1"/>
  <c r="N94" i="1"/>
  <c r="H96" i="1" l="1"/>
  <c r="N95" i="1"/>
  <c r="H97" i="1" l="1"/>
  <c r="N96" i="1"/>
  <c r="H98" i="1" l="1"/>
  <c r="N97" i="1"/>
  <c r="H99" i="1" l="1"/>
  <c r="N98" i="1"/>
  <c r="H100" i="1" l="1"/>
  <c r="N99" i="1"/>
  <c r="H101" i="1" l="1"/>
  <c r="N100" i="1"/>
  <c r="H102" i="1" l="1"/>
  <c r="N101" i="1"/>
  <c r="H103" i="1" l="1"/>
  <c r="N102" i="1"/>
  <c r="H104" i="1" l="1"/>
  <c r="N103" i="1"/>
  <c r="H105" i="1" l="1"/>
  <c r="N104" i="1"/>
  <c r="H106" i="1" l="1"/>
  <c r="N105" i="1"/>
  <c r="H107" i="1" l="1"/>
  <c r="N106" i="1"/>
  <c r="H108" i="1" l="1"/>
  <c r="H109" i="1" s="1"/>
  <c r="H110" i="1" s="1"/>
  <c r="N107" i="1"/>
  <c r="H111" i="1" l="1"/>
  <c r="N110" i="1"/>
  <c r="N108" i="1"/>
  <c r="H112" i="1" l="1"/>
  <c r="N111" i="1"/>
  <c r="N109" i="1"/>
  <c r="H113" i="1" l="1"/>
  <c r="N112" i="1"/>
  <c r="H114" i="1" l="1"/>
  <c r="N113" i="1"/>
  <c r="H115" i="1" l="1"/>
  <c r="N114" i="1"/>
  <c r="H116" i="1" l="1"/>
  <c r="N115" i="1"/>
  <c r="H117" i="1" l="1"/>
  <c r="N116" i="1"/>
  <c r="H118" i="1" l="1"/>
  <c r="N117" i="1"/>
  <c r="H119" i="1" l="1"/>
  <c r="N118" i="1"/>
  <c r="H120" i="1" l="1"/>
  <c r="N119" i="1"/>
  <c r="H121" i="1" l="1"/>
  <c r="N120" i="1"/>
  <c r="H122" i="1" l="1"/>
  <c r="N121" i="1"/>
  <c r="N122" i="1" l="1"/>
  <c r="H123" i="1"/>
  <c r="H124" i="1" l="1"/>
  <c r="N123" i="1"/>
  <c r="N124" i="1" l="1"/>
  <c r="H125" i="1"/>
  <c r="H126" i="1" l="1"/>
  <c r="N125" i="1"/>
  <c r="H127" i="1" l="1"/>
  <c r="N126" i="1"/>
  <c r="H128" i="1" l="1"/>
  <c r="N127" i="1"/>
  <c r="H129" i="1" l="1"/>
  <c r="N128" i="1"/>
  <c r="H130" i="1" l="1"/>
  <c r="N129" i="1"/>
  <c r="N130" i="1" l="1"/>
  <c r="H135" i="1" l="1"/>
  <c r="H136" i="1" l="1"/>
  <c r="N136" i="1" s="1"/>
  <c r="N135" i="1"/>
  <c r="H137" i="1" l="1"/>
  <c r="N137" i="1" s="1"/>
  <c r="H138" i="1" l="1"/>
  <c r="N138" i="1" s="1"/>
  <c r="H139" i="1" l="1"/>
  <c r="N139" i="1" l="1"/>
  <c r="H140" i="1"/>
  <c r="H141" i="1" l="1"/>
  <c r="N140" i="1"/>
  <c r="H142" i="1" l="1"/>
  <c r="N141" i="1"/>
  <c r="H143" i="1" l="1"/>
  <c r="N142" i="1"/>
  <c r="H144" i="1" l="1"/>
  <c r="N143" i="1"/>
  <c r="H145" i="1" l="1"/>
  <c r="N144" i="1"/>
  <c r="N145" i="1" l="1"/>
  <c r="H146" i="1"/>
  <c r="N146" i="1" l="1"/>
  <c r="H147" i="1"/>
  <c r="N147" i="1" s="1"/>
</calcChain>
</file>

<file path=xl/connections.xml><?xml version="1.0" encoding="utf-8"?>
<connections xmlns="http://schemas.openxmlformats.org/spreadsheetml/2006/main">
  <connection id="1" keepAlive="1" name="Dotaz – peňažný denník" description="Pripojenie k dotazu peňažný denník v zošite." type="5" refreshedVersion="6" background="1" saveData="1">
    <dbPr connection="Provider=Microsoft.Mashup.OleDb.1;Data Source=$Workbook$;Location=&quot;peňažný denník&quot;;Extended Properties=&quot;&quot;" command="SELECT * FROM [peňažný denník]"/>
  </connection>
  <connection id="2" keepAlive="1" name="Dotaz – peňažný denník (2)" description="Pripojenie k dotazu peňažný denník (2) v zošite." type="5" refreshedVersion="6" background="1" saveData="1">
    <dbPr connection="Provider=Microsoft.Mashup.OleDb.1;Data Source=$Workbook$;Location=peňažný denník (2);Extended Properties=&quot;&quot;" command="SELECT * FROM [peňažný denník (2)]"/>
  </connection>
</connections>
</file>

<file path=xl/sharedStrings.xml><?xml version="1.0" encoding="utf-8"?>
<sst xmlns="http://schemas.openxmlformats.org/spreadsheetml/2006/main" count="1134" uniqueCount="401">
  <si>
    <t>Por.č.</t>
  </si>
  <si>
    <t>Dátum</t>
  </si>
  <si>
    <t>Č.dokladu</t>
  </si>
  <si>
    <t>Peňažné prostriedky</t>
  </si>
  <si>
    <t>hotovosť</t>
  </si>
  <si>
    <t>príjem</t>
  </si>
  <si>
    <t>výdaj</t>
  </si>
  <si>
    <t>zostatok</t>
  </si>
  <si>
    <t>bankový účet</t>
  </si>
  <si>
    <t>priebežné položky</t>
  </si>
  <si>
    <t>Počiatočné stavy 1.1.</t>
  </si>
  <si>
    <t>Triedny fond</t>
  </si>
  <si>
    <t>2% z daní</t>
  </si>
  <si>
    <t>Zdroj</t>
  </si>
  <si>
    <t>Čerpanie</t>
  </si>
  <si>
    <t>Zostatok</t>
  </si>
  <si>
    <t>Druhy výdavkov</t>
  </si>
  <si>
    <t>cestovné</t>
  </si>
  <si>
    <t>odmeny deťom</t>
  </si>
  <si>
    <t>majetok</t>
  </si>
  <si>
    <t>šport</t>
  </si>
  <si>
    <t>knihy a školské pomôcky</t>
  </si>
  <si>
    <t>spotrebný materiál</t>
  </si>
  <si>
    <t>Popis účt. prípadu</t>
  </si>
  <si>
    <t>Text</t>
  </si>
  <si>
    <t>Druh výdavku/príjem</t>
  </si>
  <si>
    <t>Príjem</t>
  </si>
  <si>
    <t>Výdaj</t>
  </si>
  <si>
    <t>Z000</t>
  </si>
  <si>
    <t>Č. dokladu</t>
  </si>
  <si>
    <t>Triedny fond P</t>
  </si>
  <si>
    <t>2% z daní P</t>
  </si>
  <si>
    <t>Triedny fond V</t>
  </si>
  <si>
    <t>2% z daní V</t>
  </si>
  <si>
    <t>prijaté od</t>
  </si>
  <si>
    <t>vyplatené komu</t>
  </si>
  <si>
    <t>Hotovosť</t>
  </si>
  <si>
    <t>Dodávateľ</t>
  </si>
  <si>
    <t>Faktúra č.</t>
  </si>
  <si>
    <t>Záväzky</t>
  </si>
  <si>
    <t>Názov</t>
  </si>
  <si>
    <t>Dátum nadobudnutia</t>
  </si>
  <si>
    <t>Nadobúdacia cena</t>
  </si>
  <si>
    <t>Prevedené ZŠ dňa</t>
  </si>
  <si>
    <t>Poznámka</t>
  </si>
  <si>
    <t>Por. č.</t>
  </si>
  <si>
    <t>Dátum prijatia</t>
  </si>
  <si>
    <t>Splatnosť</t>
  </si>
  <si>
    <t>Úhrada</t>
  </si>
  <si>
    <t>Doklad</t>
  </si>
  <si>
    <t>Č. IM</t>
  </si>
  <si>
    <t>Financie</t>
  </si>
  <si>
    <t>Dary/dotácie V</t>
  </si>
  <si>
    <t>Dary/Dotácie</t>
  </si>
  <si>
    <t>Dary/dotácie P</t>
  </si>
  <si>
    <t>poštovné</t>
  </si>
  <si>
    <t>Sipinová</t>
  </si>
  <si>
    <t>Ext. č. dokladu</t>
  </si>
  <si>
    <t>Č. faktúry</t>
  </si>
  <si>
    <t>Suma faktúry €</t>
  </si>
  <si>
    <t>Preplatená suma €</t>
  </si>
  <si>
    <t>celkom €</t>
  </si>
  <si>
    <t>Žilinská</t>
  </si>
  <si>
    <t>Danková</t>
  </si>
  <si>
    <t>Hečková</t>
  </si>
  <si>
    <t>výdavky na prípravu akcií</t>
  </si>
  <si>
    <t>Tomašovičová</t>
  </si>
  <si>
    <t>Poplatky za výpisy a vedenie BÚ</t>
  </si>
  <si>
    <t>Krištofová</t>
  </si>
  <si>
    <t>Balážiová</t>
  </si>
  <si>
    <t>Tkáčová</t>
  </si>
  <si>
    <t>Rodičovský príspevok II.polrok I.B</t>
  </si>
  <si>
    <t>aktivity školy</t>
  </si>
  <si>
    <t>Brichtová</t>
  </si>
  <si>
    <t>Horváthová</t>
  </si>
  <si>
    <t>bankové poplatky</t>
  </si>
  <si>
    <t>poplatky</t>
  </si>
  <si>
    <t>Prijaté od:</t>
  </si>
  <si>
    <t>Vyplatené komu:</t>
  </si>
  <si>
    <t>VPD17-001</t>
  </si>
  <si>
    <t>Príprava karnevalu</t>
  </si>
  <si>
    <t>BV17-001</t>
  </si>
  <si>
    <t>VPD17-002</t>
  </si>
  <si>
    <t>L+L Bus preprava na lyžiarsky výcvik</t>
  </si>
  <si>
    <t>Sedláková</t>
  </si>
  <si>
    <t>VPD17-003</t>
  </si>
  <si>
    <t>BV17-002</t>
  </si>
  <si>
    <t>PPD17-001</t>
  </si>
  <si>
    <t>Rodičovský príspevok II.polrok  II.B</t>
  </si>
  <si>
    <t>PPD17-002</t>
  </si>
  <si>
    <t>Rodičovský príspevok II.polrok  VIII.</t>
  </si>
  <si>
    <t>PPD17-003</t>
  </si>
  <si>
    <t>BV17-003</t>
  </si>
  <si>
    <t>Dar ETI Elb</t>
  </si>
  <si>
    <t>VPD17-004</t>
  </si>
  <si>
    <t>Hviezdoslavov Kubín II.stupeň</t>
  </si>
  <si>
    <t>VPD17-005</t>
  </si>
  <si>
    <t>Hviezdoslavov Kubín I.stupeň</t>
  </si>
  <si>
    <t>VPD17-006</t>
  </si>
  <si>
    <t>PPD17-004</t>
  </si>
  <si>
    <t>Rodičovský príspevok II.polrok  II.A</t>
  </si>
  <si>
    <t>PPD17-005</t>
  </si>
  <si>
    <t>Rodičovský príspevok II.polrok  IX.</t>
  </si>
  <si>
    <t>PPD17-006</t>
  </si>
  <si>
    <t>Rodičovský príspevok II.polrok  III.A</t>
  </si>
  <si>
    <t>BV17-004</t>
  </si>
  <si>
    <t>Príspevok - ples</t>
  </si>
  <si>
    <t>PPD17-007</t>
  </si>
  <si>
    <t>PPD17-008</t>
  </si>
  <si>
    <t>Rodičovský príspevok II.polrok  I.A</t>
  </si>
  <si>
    <t>Pomôcky na pracovné vyučovanie</t>
  </si>
  <si>
    <t>Olosová</t>
  </si>
  <si>
    <t>PPD17-009</t>
  </si>
  <si>
    <t>VPD17-007</t>
  </si>
  <si>
    <t>Deň vody</t>
  </si>
  <si>
    <t>VPD17-008</t>
  </si>
  <si>
    <t>Deň vody - voda</t>
  </si>
  <si>
    <t>VPD17-009</t>
  </si>
  <si>
    <t>Zápis prvákov -darčeky</t>
  </si>
  <si>
    <t>VPD17-010</t>
  </si>
  <si>
    <t>VPD17-011</t>
  </si>
  <si>
    <t>Kniha do ŠK - Básničky z peračníka</t>
  </si>
  <si>
    <t>VPD17-012</t>
  </si>
  <si>
    <t>Karneval - tombola</t>
  </si>
  <si>
    <t>PPD17-011</t>
  </si>
  <si>
    <t>PPD17-010</t>
  </si>
  <si>
    <t>Rodičovský príspevok II.polrok  IV.</t>
  </si>
  <si>
    <t>PPD17-012</t>
  </si>
  <si>
    <t>Rodičovský príspevok II.polrok  VIII.-doplatok</t>
  </si>
  <si>
    <t>Rodičovský príspevok II.polrok  IX.-doplatok</t>
  </si>
  <si>
    <t>VPD17-013</t>
  </si>
  <si>
    <t>Poplatok za úhradu+poštovné za objednávku P2</t>
  </si>
  <si>
    <t>VPD17-014</t>
  </si>
  <si>
    <t>Noc s Andresenom - občerstvenie+škol.potreby</t>
  </si>
  <si>
    <t>VPD17-015</t>
  </si>
  <si>
    <t>Zápis prvákov -výroba lízaniek</t>
  </si>
  <si>
    <t>VPD17-016</t>
  </si>
  <si>
    <t>Zápis prvákov - bublifuky</t>
  </si>
  <si>
    <t>VPD17-017</t>
  </si>
  <si>
    <t>Súťaž v Pezinku - cestovné</t>
  </si>
  <si>
    <t>Hlivjaková</t>
  </si>
  <si>
    <t>Fenistil do lekárničky</t>
  </si>
  <si>
    <t>Úhrada faktúry AITEC - PZ I.stupeň</t>
  </si>
  <si>
    <t>VPD17-018</t>
  </si>
  <si>
    <t>PZ - SJL II.stupeň</t>
  </si>
  <si>
    <t>Poláková</t>
  </si>
  <si>
    <t>VPD17-019</t>
  </si>
  <si>
    <t>Zápis prvákov - euroobaly</t>
  </si>
  <si>
    <t>VPD17-020</t>
  </si>
  <si>
    <t>Divadlo HAF "Kto mal prísť"</t>
  </si>
  <si>
    <t>Haasová</t>
  </si>
  <si>
    <t>VPD17-021</t>
  </si>
  <si>
    <t>Cestovné na matemat.olympiádu II.stupeň</t>
  </si>
  <si>
    <t>VPD17-022</t>
  </si>
  <si>
    <t>Kankán - mažoretky</t>
  </si>
  <si>
    <t>BV17-005</t>
  </si>
  <si>
    <t>PPD17-013</t>
  </si>
  <si>
    <t>Zber papiera</t>
  </si>
  <si>
    <t>Zacharová</t>
  </si>
  <si>
    <t>BV17-006</t>
  </si>
  <si>
    <t>VPD17-023</t>
  </si>
  <si>
    <t>Spoločenské hry za zber papiera</t>
  </si>
  <si>
    <t>VPD17-024</t>
  </si>
  <si>
    <t>Slúchadlá,ceruzky za zber papiera</t>
  </si>
  <si>
    <t>VPD17-025</t>
  </si>
  <si>
    <t>Výhra zber papiera</t>
  </si>
  <si>
    <t>VPD17-026</t>
  </si>
  <si>
    <t>Zmrzlina - atletická súťaž</t>
  </si>
  <si>
    <t>Bystrický</t>
  </si>
  <si>
    <t>VPD17-027</t>
  </si>
  <si>
    <t>VPD17-028</t>
  </si>
  <si>
    <t>Autobus ŠVP</t>
  </si>
  <si>
    <t>Koncoročný výlet IX. Ročník</t>
  </si>
  <si>
    <t>BV17-007</t>
  </si>
  <si>
    <t>Poplatok za evidenciu OZ</t>
  </si>
  <si>
    <t>VPD17-029</t>
  </si>
  <si>
    <t>Výkresy</t>
  </si>
  <si>
    <t>VPD17-030</t>
  </si>
  <si>
    <t>Náplň do tlačiarne</t>
  </si>
  <si>
    <t>VPD17-031</t>
  </si>
  <si>
    <t xml:space="preserve">Dejepisná súťaž </t>
  </si>
  <si>
    <t>BV17-008</t>
  </si>
  <si>
    <t>BV17-009</t>
  </si>
  <si>
    <t>FR SR - príjem 2% z daní</t>
  </si>
  <si>
    <t>TAKTIK</t>
  </si>
  <si>
    <t>171222</t>
  </si>
  <si>
    <t>FA17-001</t>
  </si>
  <si>
    <t>FA17-002</t>
  </si>
  <si>
    <t>FA17-003</t>
  </si>
  <si>
    <t>1703794790</t>
  </si>
  <si>
    <t>Slovenská pošta</t>
  </si>
  <si>
    <t>VPD17-032</t>
  </si>
  <si>
    <t>FA časopisy Adamko,Šikovníček, Vrabček</t>
  </si>
  <si>
    <t>VPD17-033</t>
  </si>
  <si>
    <t>Úhrada faktúry SP časopisy</t>
  </si>
  <si>
    <t>BV17-010</t>
  </si>
  <si>
    <t>Knihy za vysvedčenie I.stupeň</t>
  </si>
  <si>
    <t>3220170946</t>
  </si>
  <si>
    <t>Mladé letá</t>
  </si>
  <si>
    <t>BV17-011</t>
  </si>
  <si>
    <t>VPD17-034</t>
  </si>
  <si>
    <t>Knihy za vysvedčenie II.stupeň</t>
  </si>
  <si>
    <t>VPD17-035</t>
  </si>
  <si>
    <t>Príspevok na autobus</t>
  </si>
  <si>
    <t>BV17-012</t>
  </si>
  <si>
    <t>BV17-013</t>
  </si>
  <si>
    <t>VPD17-036</t>
  </si>
  <si>
    <t>Príspevok na autobus - výlet</t>
  </si>
  <si>
    <t>VPD17-037</t>
  </si>
  <si>
    <t>Knihy za vysvedčenie VI.A</t>
  </si>
  <si>
    <t>VPD17-038</t>
  </si>
  <si>
    <t>Kniha za vysvedčenie VII.</t>
  </si>
  <si>
    <t>VPD17-039</t>
  </si>
  <si>
    <t>Kniha za vysvedčenie V.</t>
  </si>
  <si>
    <t>BV17-014</t>
  </si>
  <si>
    <t>BV17-015</t>
  </si>
  <si>
    <t>BV17-016</t>
  </si>
  <si>
    <t>BV17-017</t>
  </si>
  <si>
    <t>BV17-018</t>
  </si>
  <si>
    <t>BV17-019</t>
  </si>
  <si>
    <t>BV17-020</t>
  </si>
  <si>
    <t>BV17-021</t>
  </si>
  <si>
    <t>BV17-022</t>
  </si>
  <si>
    <t>BV17-023</t>
  </si>
  <si>
    <t>BV17-024</t>
  </si>
  <si>
    <t>Úhrada FA LiberaTerra-pracovné zošity</t>
  </si>
  <si>
    <t>FA17-004</t>
  </si>
  <si>
    <t>FA17-005</t>
  </si>
  <si>
    <t>FA17-006</t>
  </si>
  <si>
    <t>FA17-007</t>
  </si>
  <si>
    <t>FA17-008</t>
  </si>
  <si>
    <t>FA17-009</t>
  </si>
  <si>
    <t>20170396</t>
  </si>
  <si>
    <t>LiberaTerra</t>
  </si>
  <si>
    <t>BV17-025</t>
  </si>
  <si>
    <t>BV17-026</t>
  </si>
  <si>
    <t>Výber hotovosti</t>
  </si>
  <si>
    <t>VPD17-040</t>
  </si>
  <si>
    <t>173540</t>
  </si>
  <si>
    <t>Pracovné zošity - SJ, Taktik</t>
  </si>
  <si>
    <t>Taktik</t>
  </si>
  <si>
    <t>PPD17-014</t>
  </si>
  <si>
    <t>Dotácia pokladne</t>
  </si>
  <si>
    <t>Máčayová</t>
  </si>
  <si>
    <t>BV17-027</t>
  </si>
  <si>
    <t>Poistenie žiakov</t>
  </si>
  <si>
    <t>poistenie</t>
  </si>
  <si>
    <t>Metodiky ANJ-PreŠkoly</t>
  </si>
  <si>
    <t>Distr.agentúra AD REM</t>
  </si>
  <si>
    <t>F1707217</t>
  </si>
  <si>
    <t>Pomôcky pre špec.pedagogičku</t>
  </si>
  <si>
    <t>Boldišová</t>
  </si>
  <si>
    <t>VPD17-043</t>
  </si>
  <si>
    <t>VPD17-041</t>
  </si>
  <si>
    <t>VPD17-042</t>
  </si>
  <si>
    <t>Prírodoveda - AITEC</t>
  </si>
  <si>
    <t>dobierka</t>
  </si>
  <si>
    <t>AITEC</t>
  </si>
  <si>
    <t>2952</t>
  </si>
  <si>
    <t>17100402</t>
  </si>
  <si>
    <t>Meggy</t>
  </si>
  <si>
    <t>BV17-028</t>
  </si>
  <si>
    <t>Úhrada FA-žiacke knižky 2.-9.ročník</t>
  </si>
  <si>
    <t>BV17-029</t>
  </si>
  <si>
    <t>PPD17-015</t>
  </si>
  <si>
    <t>Rodičovský príspevok I.polrok  VI.</t>
  </si>
  <si>
    <t>PPD17-016</t>
  </si>
  <si>
    <t>PPD17-017</t>
  </si>
  <si>
    <t>PPD17-018</t>
  </si>
  <si>
    <t>Rodičovský príspevok I.polrok  III.B</t>
  </si>
  <si>
    <t>Rodičovský príspevok I.polrok  I.B</t>
  </si>
  <si>
    <t>Rodičovský príspevok I.polrok  I.A</t>
  </si>
  <si>
    <t>Cíferská</t>
  </si>
  <si>
    <t>Deáková</t>
  </si>
  <si>
    <t>042017</t>
  </si>
  <si>
    <t>Tibor Cabadaj</t>
  </si>
  <si>
    <t>BV17-030</t>
  </si>
  <si>
    <t>Úhrada FA-priečka v ZŠ stavebné práce</t>
  </si>
  <si>
    <t>stavebné práce</t>
  </si>
  <si>
    <t>VPD17-044</t>
  </si>
  <si>
    <t>Metod.materiál-SJL2</t>
  </si>
  <si>
    <t>FA17-010</t>
  </si>
  <si>
    <t>FA17-011</t>
  </si>
  <si>
    <t>FA17-012</t>
  </si>
  <si>
    <t>FA17-013</t>
  </si>
  <si>
    <t>FA17-014</t>
  </si>
  <si>
    <t>FA17-015</t>
  </si>
  <si>
    <t>FA17-016</t>
  </si>
  <si>
    <t>FA17-017</t>
  </si>
  <si>
    <t>FA17-018</t>
  </si>
  <si>
    <t>2873</t>
  </si>
  <si>
    <t>VPD17-045</t>
  </si>
  <si>
    <t>VPD17-046</t>
  </si>
  <si>
    <t>Príspevok na exkurziu Aurelium VII-VIII</t>
  </si>
  <si>
    <t>Príspevok na exkurziu Atlantis VI.</t>
  </si>
  <si>
    <t>L+L Bus</t>
  </si>
  <si>
    <t>0602017/1</t>
  </si>
  <si>
    <t>0602017/2</t>
  </si>
  <si>
    <t>PPD17-019</t>
  </si>
  <si>
    <t>PPD17-020</t>
  </si>
  <si>
    <t>PPD17-021</t>
  </si>
  <si>
    <t>Rodičovský príspevok I.polrok V.</t>
  </si>
  <si>
    <t>Rodičovský príspevok celý rok IX.</t>
  </si>
  <si>
    <t>Rodičovský príspevok I.polrok IV.A</t>
  </si>
  <si>
    <t>Husárová</t>
  </si>
  <si>
    <t>Malíková</t>
  </si>
  <si>
    <t>PPD17-022</t>
  </si>
  <si>
    <t>PPD17-023</t>
  </si>
  <si>
    <t>Rodičovský príspevok I.polrok II.B</t>
  </si>
  <si>
    <t>Rodičovský príspevok celý rok VII.A</t>
  </si>
  <si>
    <t>PPD17-024</t>
  </si>
  <si>
    <t>PPD17-025</t>
  </si>
  <si>
    <t>Rodičovský príspevok I.polrok IV.B</t>
  </si>
  <si>
    <t>Rodičovský príspevok I.polrok VIII.</t>
  </si>
  <si>
    <t>BV17-031</t>
  </si>
  <si>
    <t>Vklad hotovosti (ples)</t>
  </si>
  <si>
    <t>Podujatia</t>
  </si>
  <si>
    <t>VPD17-047</t>
  </si>
  <si>
    <t>Sladkosti OSJL</t>
  </si>
  <si>
    <t>BV17-32</t>
  </si>
  <si>
    <t>PPD17-026</t>
  </si>
  <si>
    <t>Rodičovský príspevok I.polrok III.A</t>
  </si>
  <si>
    <t>Halloween</t>
  </si>
  <si>
    <t>Lovašová</t>
  </si>
  <si>
    <t>PPD17-027</t>
  </si>
  <si>
    <t>Banárová</t>
  </si>
  <si>
    <t>PPD17-028</t>
  </si>
  <si>
    <t>Rodičovský príspevok I.polrok II.A</t>
  </si>
  <si>
    <t>VPD17-048</t>
  </si>
  <si>
    <t>Metod.materiál-Hravá technika</t>
  </si>
  <si>
    <t>177447</t>
  </si>
  <si>
    <t>VPD17-049</t>
  </si>
  <si>
    <t>Knižný fond 2 knihy</t>
  </si>
  <si>
    <t>PPD17-029</t>
  </si>
  <si>
    <t>Rodičovský príspevok celý rok VII.B</t>
  </si>
  <si>
    <t>VPD17-050</t>
  </si>
  <si>
    <t>Rec.súťaž Šaliansky Maťko - kniha</t>
  </si>
  <si>
    <t>VPD17-051</t>
  </si>
  <si>
    <t>Knižný fond 11 kníh</t>
  </si>
  <si>
    <t>VPD17-052</t>
  </si>
  <si>
    <t>Ikea</t>
  </si>
  <si>
    <t>489/2017/11331</t>
  </si>
  <si>
    <t>Zariadenie knižnice+doprava</t>
  </si>
  <si>
    <t>VPD17-053</t>
  </si>
  <si>
    <t>Podlaha v knižnici</t>
  </si>
  <si>
    <t>VPD17-054</t>
  </si>
  <si>
    <t>Materiál pre nové mažoretky</t>
  </si>
  <si>
    <t>201708112</t>
  </si>
  <si>
    <t>AJ Produkty</t>
  </si>
  <si>
    <t>VPD17-055</t>
  </si>
  <si>
    <t>Nábytok - knižnica</t>
  </si>
  <si>
    <t>VPD17-056</t>
  </si>
  <si>
    <t>Maliarske práce - knižnica</t>
  </si>
  <si>
    <t>Szalay</t>
  </si>
  <si>
    <t>Gustáv Szalay</t>
  </si>
  <si>
    <t>06/2017</t>
  </si>
  <si>
    <t>VPD17-057</t>
  </si>
  <si>
    <t>Dejepisná olympiáda - kniha</t>
  </si>
  <si>
    <t>VPD17-058</t>
  </si>
  <si>
    <t>Olympiáda ANJ-  knihy</t>
  </si>
  <si>
    <t>VPD17-059</t>
  </si>
  <si>
    <t>Materiál na projekty</t>
  </si>
  <si>
    <t>BV17-033</t>
  </si>
  <si>
    <t>VPD17-060</t>
  </si>
  <si>
    <t>Horalky na mikuláša</t>
  </si>
  <si>
    <t>VPD17-061</t>
  </si>
  <si>
    <t>Materiál na prípravu mikuláša</t>
  </si>
  <si>
    <t>Predplatné časopisov</t>
  </si>
  <si>
    <t>VPD17-062</t>
  </si>
  <si>
    <t>1703954798</t>
  </si>
  <si>
    <t>Úhrada faktúry - časopisy</t>
  </si>
  <si>
    <t>Interaktívne balíčky - fyzika,chémia IX.ročník</t>
  </si>
  <si>
    <t>177958</t>
  </si>
  <si>
    <t>VPD17-063</t>
  </si>
  <si>
    <t>Úhrada faktúry Taktik</t>
  </si>
  <si>
    <t>BV17-034</t>
  </si>
  <si>
    <t>VPD17-064</t>
  </si>
  <si>
    <t>Školská výzdoba</t>
  </si>
  <si>
    <t>VPD17-065</t>
  </si>
  <si>
    <t>Vianočná výzdoba</t>
  </si>
  <si>
    <t>VPD17-066</t>
  </si>
  <si>
    <t>Sedacie vaky</t>
  </si>
  <si>
    <t>Gotana</t>
  </si>
  <si>
    <t>1701801862</t>
  </si>
  <si>
    <t>PPD17-030</t>
  </si>
  <si>
    <t>Vianočné trhy</t>
  </si>
  <si>
    <t>VPD17-067</t>
  </si>
  <si>
    <t>Odmena za zber papiera I.miesto</t>
  </si>
  <si>
    <t>VPD17-068</t>
  </si>
  <si>
    <t>VPD17-069</t>
  </si>
  <si>
    <t>Odmena za zber papiera II.miesto</t>
  </si>
  <si>
    <t>Odmena za zber papiera III.miesto</t>
  </si>
  <si>
    <t>BV17-035</t>
  </si>
  <si>
    <t>Úhrada faktúry - interaktívne tabule</t>
  </si>
  <si>
    <t>PcProfi</t>
  </si>
  <si>
    <t>FV173158</t>
  </si>
  <si>
    <t>BV17-036</t>
  </si>
  <si>
    <t>Dotácia z OÚ</t>
  </si>
  <si>
    <t>Čerpanie dotácie z OÚ</t>
  </si>
  <si>
    <t>PPD17-031</t>
  </si>
  <si>
    <t>VPD17-070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</si>
</sst>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687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D3A7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3" borderId="6" xfId="0" applyFill="1" applyBorder="1"/>
    <xf numFmtId="0" fontId="0" fillId="0" borderId="13" xfId="0" applyBorder="1"/>
    <xf numFmtId="0" fontId="0" fillId="6" borderId="1" xfId="0" applyFill="1" applyBorder="1"/>
    <xf numFmtId="0" fontId="0" fillId="9" borderId="12" xfId="0" applyFill="1" applyBorder="1"/>
    <xf numFmtId="0" fontId="0" fillId="0" borderId="15" xfId="0" applyBorder="1"/>
    <xf numFmtId="0" fontId="0" fillId="0" borderId="16" xfId="0" applyBorder="1"/>
    <xf numFmtId="0" fontId="0" fillId="5" borderId="17" xfId="0" applyFill="1" applyBorder="1"/>
    <xf numFmtId="0" fontId="0" fillId="0" borderId="17" xfId="0" applyBorder="1"/>
    <xf numFmtId="0" fontId="0" fillId="9" borderId="18" xfId="0" applyFill="1" applyBorder="1"/>
    <xf numFmtId="0" fontId="0" fillId="0" borderId="19" xfId="0" applyBorder="1"/>
    <xf numFmtId="0" fontId="0" fillId="7" borderId="20" xfId="0" applyFill="1" applyBorder="1"/>
    <xf numFmtId="0" fontId="0" fillId="5" borderId="15" xfId="0" applyFill="1" applyBorder="1"/>
    <xf numFmtId="0" fontId="0" fillId="5" borderId="16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0" borderId="0" xfId="0" applyNumberFormat="1"/>
    <xf numFmtId="49" fontId="0" fillId="0" borderId="0" xfId="0" applyNumberFormat="1"/>
    <xf numFmtId="14" fontId="0" fillId="0" borderId="0" xfId="0" applyNumberFormat="1"/>
    <xf numFmtId="9" fontId="1" fillId="6" borderId="8" xfId="0" applyNumberFormat="1" applyFont="1" applyFill="1" applyBorder="1" applyAlignment="1">
      <alignment horizontal="center"/>
    </xf>
    <xf numFmtId="9" fontId="1" fillId="6" borderId="8" xfId="0" applyNumberFormat="1" applyFont="1" applyFill="1" applyBorder="1" applyAlignment="1">
      <alignment horizontal="center" vertical="center"/>
    </xf>
    <xf numFmtId="0" fontId="0" fillId="10" borderId="21" xfId="0" applyFill="1" applyBorder="1"/>
    <xf numFmtId="0" fontId="1" fillId="10" borderId="21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vertical="center" wrapText="1"/>
    </xf>
    <xf numFmtId="0" fontId="1" fillId="10" borderId="22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 wrapText="1"/>
    </xf>
    <xf numFmtId="0" fontId="1" fillId="10" borderId="23" xfId="0" applyFont="1" applyFill="1" applyBorder="1" applyAlignment="1">
      <alignment horizontal="center"/>
    </xf>
    <xf numFmtId="0" fontId="1" fillId="10" borderId="7" xfId="0" applyFont="1" applyFill="1" applyBorder="1"/>
    <xf numFmtId="0" fontId="1" fillId="10" borderId="8" xfId="0" applyFont="1" applyFill="1" applyBorder="1"/>
    <xf numFmtId="0" fontId="1" fillId="10" borderId="9" xfId="0" applyFont="1" applyFill="1" applyBorder="1"/>
    <xf numFmtId="0" fontId="1" fillId="10" borderId="5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49" fontId="1" fillId="10" borderId="24" xfId="0" applyNumberFormat="1" applyFont="1" applyFill="1" applyBorder="1" applyAlignment="1">
      <alignment horizontal="center" vertical="center"/>
    </xf>
    <xf numFmtId="49" fontId="0" fillId="0" borderId="16" xfId="0" applyNumberFormat="1" applyBorder="1"/>
    <xf numFmtId="49" fontId="0" fillId="0" borderId="1" xfId="0" applyNumberFormat="1" applyBorder="1"/>
    <xf numFmtId="49" fontId="1" fillId="10" borderId="6" xfId="0" applyNumberFormat="1" applyFont="1" applyFill="1" applyBorder="1" applyAlignment="1">
      <alignment horizontal="center" vertical="center"/>
    </xf>
    <xf numFmtId="49" fontId="0" fillId="0" borderId="6" xfId="0" applyNumberFormat="1" applyBorder="1"/>
    <xf numFmtId="49" fontId="0" fillId="0" borderId="9" xfId="0" applyNumberFormat="1" applyBorder="1"/>
    <xf numFmtId="14" fontId="1" fillId="10" borderId="24" xfId="0" applyNumberFormat="1" applyFont="1" applyFill="1" applyBorder="1" applyAlignment="1">
      <alignment horizontal="center" vertical="center"/>
    </xf>
    <xf numFmtId="14" fontId="0" fillId="11" borderId="16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10" borderId="16" xfId="0" applyFill="1" applyBorder="1"/>
    <xf numFmtId="0" fontId="0" fillId="10" borderId="1" xfId="0" applyFill="1" applyBorder="1"/>
    <xf numFmtId="0" fontId="1" fillId="10" borderId="22" xfId="0" applyFont="1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4" fontId="0" fillId="10" borderId="21" xfId="0" applyNumberFormat="1" applyFill="1" applyBorder="1" applyAlignment="1">
      <alignment horizontal="center"/>
    </xf>
    <xf numFmtId="14" fontId="1" fillId="10" borderId="22" xfId="0" applyNumberFormat="1" applyFont="1" applyFill="1" applyBorder="1" applyAlignment="1">
      <alignment vertical="center"/>
    </xf>
    <xf numFmtId="14" fontId="1" fillId="10" borderId="23" xfId="0" applyNumberFormat="1" applyFont="1" applyFill="1" applyBorder="1" applyAlignment="1">
      <alignment horizontal="center" vertical="center"/>
    </xf>
    <xf numFmtId="14" fontId="0" fillId="8" borderId="16" xfId="0" applyNumberFormat="1" applyFill="1" applyBorder="1" applyAlignment="1">
      <alignment horizontal="center"/>
    </xf>
    <xf numFmtId="14" fontId="0" fillId="8" borderId="1" xfId="0" applyNumberFormat="1" applyFill="1" applyBorder="1" applyAlignment="1">
      <alignment horizontal="center"/>
    </xf>
    <xf numFmtId="14" fontId="0" fillId="0" borderId="16" xfId="0" applyNumberFormat="1" applyBorder="1"/>
    <xf numFmtId="14" fontId="0" fillId="0" borderId="1" xfId="0" applyNumberFormat="1" applyBorder="1"/>
    <xf numFmtId="2" fontId="0" fillId="0" borderId="1" xfId="0" applyNumberFormat="1" applyBorder="1"/>
    <xf numFmtId="0" fontId="0" fillId="10" borderId="22" xfId="0" applyFill="1" applyBorder="1"/>
    <xf numFmtId="2" fontId="0" fillId="0" borderId="16" xfId="0" applyNumberFormat="1" applyBorder="1"/>
    <xf numFmtId="0" fontId="0" fillId="7" borderId="28" xfId="0" applyFill="1" applyBorder="1"/>
    <xf numFmtId="0" fontId="2" fillId="0" borderId="13" xfId="0" applyFont="1" applyBorder="1"/>
    <xf numFmtId="0" fontId="3" fillId="0" borderId="13" xfId="0" applyFont="1" applyBorder="1"/>
    <xf numFmtId="0" fontId="0" fillId="12" borderId="1" xfId="0" applyFill="1" applyBorder="1"/>
    <xf numFmtId="0" fontId="0" fillId="12" borderId="1" xfId="0" applyFill="1" applyBorder="1" applyAlignment="1">
      <alignment horizontal="center" vertical="center"/>
    </xf>
    <xf numFmtId="14" fontId="0" fillId="12" borderId="1" xfId="0" applyNumberFormat="1" applyFill="1" applyBorder="1" applyAlignment="1">
      <alignment horizontal="center"/>
    </xf>
    <xf numFmtId="0" fontId="0" fillId="12" borderId="13" xfId="0" applyFill="1" applyBorder="1"/>
    <xf numFmtId="0" fontId="0" fillId="12" borderId="20" xfId="0" applyFill="1" applyBorder="1"/>
    <xf numFmtId="0" fontId="0" fillId="12" borderId="5" xfId="0" applyFill="1" applyBorder="1"/>
    <xf numFmtId="0" fontId="0" fillId="12" borderId="6" xfId="0" applyFill="1" applyBorder="1"/>
    <xf numFmtId="0" fontId="0" fillId="12" borderId="12" xfId="0" applyFill="1" applyBorder="1"/>
    <xf numFmtId="49" fontId="0" fillId="12" borderId="6" xfId="0" applyNumberFormat="1" applyFill="1" applyBorder="1"/>
    <xf numFmtId="0" fontId="0" fillId="12" borderId="0" xfId="0" applyFill="1"/>
    <xf numFmtId="0" fontId="0" fillId="3" borderId="17" xfId="0" applyFill="1" applyBorder="1"/>
    <xf numFmtId="0" fontId="0" fillId="6" borderId="16" xfId="0" applyFill="1" applyBorder="1"/>
    <xf numFmtId="49" fontId="0" fillId="0" borderId="17" xfId="0" applyNumberFormat="1" applyBorder="1"/>
    <xf numFmtId="14" fontId="0" fillId="8" borderId="30" xfId="0" applyNumberFormat="1" applyFill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7" borderId="32" xfId="0" applyFill="1" applyBorder="1"/>
    <xf numFmtId="0" fontId="0" fillId="0" borderId="33" xfId="0" applyBorder="1"/>
    <xf numFmtId="0" fontId="0" fillId="3" borderId="29" xfId="0" applyFill="1" applyBorder="1"/>
    <xf numFmtId="0" fontId="0" fillId="0" borderId="29" xfId="0" applyBorder="1"/>
    <xf numFmtId="0" fontId="0" fillId="9" borderId="34" xfId="0" applyFill="1" applyBorder="1"/>
    <xf numFmtId="0" fontId="0" fillId="6" borderId="30" xfId="0" applyFill="1" applyBorder="1"/>
    <xf numFmtId="49" fontId="0" fillId="0" borderId="29" xfId="0" applyNumberFormat="1" applyBorder="1"/>
    <xf numFmtId="0" fontId="0" fillId="0" borderId="35" xfId="0" applyBorder="1"/>
    <xf numFmtId="0" fontId="2" fillId="0" borderId="5" xfId="0" applyFont="1" applyBorder="1"/>
    <xf numFmtId="0" fontId="2" fillId="0" borderId="1" xfId="0" applyFont="1" applyBorder="1"/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</cellXfs>
  <cellStyles count="1">
    <cellStyle name="Normal" xfId="0" builtinId="0"/>
  </cellStyles>
  <dxfs count="1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d/m/yyyy"/>
    </dxf>
    <dxf>
      <numFmt numFmtId="0" formatCode="General"/>
    </dxf>
  </dxfs>
  <tableStyles count="0" defaultTableStyle="TableStyleMedium2" defaultPivotStyle="PivotStyleLight16"/>
  <colors>
    <mruColors>
      <color rgb="FFD3A7FF"/>
      <color rgb="FFCCCCFF"/>
      <color rgb="FFCC99FF"/>
      <color rgb="FFCCFF66"/>
      <color rgb="FFE66871"/>
      <color rgb="FFED49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ExternéÚdaje_1" connectionId="2" autoFormatId="16" applyNumberFormats="0" applyBorderFormats="0" applyFontFormats="0" applyPatternFormats="0" applyAlignmentFormats="0" applyWidthHeightFormats="0">
  <queryTableRefresh nextId="62">
    <queryTableFields count="10">
      <queryTableField id="31" name="Por.č." tableColumnId="32"/>
      <queryTableField id="32" name="Dátum" tableColumnId="33"/>
      <queryTableField id="33" name="Č. dokladu" tableColumnId="34"/>
      <queryTableField id="34" name="Text" tableColumnId="35"/>
      <queryTableField id="40" name="Druh výdavku/príjem" tableColumnId="41"/>
      <queryTableField id="35" name="Príjem" tableColumnId="36"/>
      <queryTableField id="36" name="Výdaj" tableColumnId="37"/>
      <queryTableField id="37" name="Zostatok" tableColumnId="38"/>
      <queryTableField id="38" name="Prijaté od:" tableColumnId="39"/>
      <queryTableField id="39" name="Vyplatené komu:" tableColumnId="4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peňažný_denník__2" displayName="peňažný_denník__2" ref="A1:J106" tableType="queryTable" totalsRowShown="0">
  <autoFilter ref="A1:J106"/>
  <tableColumns count="10">
    <tableColumn id="32" uniqueName="32" name="Por.č." queryTableFieldId="31" dataDxfId="9"/>
    <tableColumn id="33" uniqueName="33" name="Dátum" queryTableFieldId="32" dataDxfId="8"/>
    <tableColumn id="34" uniqueName="34" name="Č. dokladu" queryTableFieldId="33" dataDxfId="7"/>
    <tableColumn id="35" uniqueName="35" name="Text" queryTableFieldId="34" dataDxfId="6"/>
    <tableColumn id="41" uniqueName="41" name="Druh výdavku/príjem" queryTableFieldId="40" dataDxfId="5"/>
    <tableColumn id="36" uniqueName="36" name="Príjem" queryTableFieldId="35" dataDxfId="4"/>
    <tableColumn id="37" uniqueName="37" name="Výdaj" queryTableFieldId="36" dataDxfId="3"/>
    <tableColumn id="38" uniqueName="38" name="Zostatok" queryTableFieldId="37" dataDxfId="2"/>
    <tableColumn id="39" uniqueName="39" name="Prijaté od:" queryTableFieldId="38" dataDxfId="1"/>
    <tableColumn id="40" uniqueName="40" name="Vyplatené komu:" queryTableFieldId="39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AD308"/>
  <sheetViews>
    <sheetView tabSelected="1" zoomScaleNormal="100" workbookViewId="0">
      <pane xSplit="5" ySplit="3" topLeftCell="F117" activePane="bottomRight" state="frozen"/>
      <selection pane="topRight" activeCell="F1" sqref="F1"/>
      <selection pane="bottomLeft" activeCell="A4" sqref="A4"/>
      <selection pane="bottomRight" activeCell="B148" sqref="B148"/>
    </sheetView>
  </sheetViews>
  <sheetFormatPr defaultRowHeight="15" x14ac:dyDescent="0.25"/>
  <cols>
    <col min="1" max="1" width="7.42578125" style="47" customWidth="1"/>
    <col min="2" max="2" width="13" style="58" customWidth="1"/>
    <col min="3" max="3" width="13.7109375" customWidth="1"/>
    <col min="4" max="4" width="44" bestFit="1" customWidth="1"/>
    <col min="5" max="5" width="27.7109375" customWidth="1"/>
    <col min="12" max="12" width="10.5703125" customWidth="1"/>
    <col min="13" max="13" width="10.42578125" customWidth="1"/>
    <col min="14" max="14" width="14.140625" customWidth="1"/>
    <col min="15" max="15" width="14" customWidth="1"/>
    <col min="16" max="16" width="12.28515625" customWidth="1"/>
    <col min="17" max="17" width="14.140625" bestFit="1" customWidth="1"/>
    <col min="18" max="18" width="15.140625" customWidth="1"/>
    <col min="19" max="19" width="14.140625" customWidth="1"/>
    <col min="20" max="20" width="11.5703125" customWidth="1"/>
    <col min="21" max="21" width="15.28515625" customWidth="1"/>
    <col min="22" max="22" width="14.140625" customWidth="1"/>
    <col min="23" max="23" width="16" customWidth="1"/>
    <col min="24" max="24" width="13.28515625" customWidth="1"/>
    <col min="25" max="25" width="15" customWidth="1"/>
    <col min="26" max="26" width="16.7109375" customWidth="1"/>
    <col min="27" max="27" width="15.28515625" customWidth="1"/>
    <col min="28" max="28" width="17.42578125" customWidth="1"/>
    <col min="29" max="29" width="24.28515625" bestFit="1" customWidth="1"/>
    <col min="30" max="30" width="17.85546875" style="26" customWidth="1"/>
  </cols>
  <sheetData>
    <row r="1" spans="1:30" ht="15.75" customHeight="1" thickBot="1" x14ac:dyDescent="0.3">
      <c r="A1" s="62"/>
      <c r="B1" s="65"/>
      <c r="C1" s="30"/>
      <c r="D1" s="31" t="s">
        <v>23</v>
      </c>
      <c r="E1" s="30"/>
      <c r="F1" s="114" t="s">
        <v>3</v>
      </c>
      <c r="G1" s="115"/>
      <c r="H1" s="115"/>
      <c r="I1" s="115"/>
      <c r="J1" s="115"/>
      <c r="K1" s="115"/>
      <c r="L1" s="115"/>
      <c r="M1" s="115"/>
      <c r="N1" s="116"/>
      <c r="O1" s="108" t="s">
        <v>13</v>
      </c>
      <c r="P1" s="109"/>
      <c r="Q1" s="109"/>
      <c r="R1" s="110"/>
      <c r="S1" s="108" t="s">
        <v>14</v>
      </c>
      <c r="T1" s="109"/>
      <c r="U1" s="109"/>
      <c r="V1" s="110"/>
      <c r="W1" s="108" t="s">
        <v>15</v>
      </c>
      <c r="X1" s="109"/>
      <c r="Y1" s="109"/>
      <c r="Z1" s="110"/>
      <c r="AA1" s="108" t="s">
        <v>36</v>
      </c>
      <c r="AB1" s="110"/>
      <c r="AC1" s="104" t="s">
        <v>39</v>
      </c>
      <c r="AD1" s="105"/>
    </row>
    <row r="2" spans="1:30" ht="15" customHeight="1" x14ac:dyDescent="0.25">
      <c r="A2" s="61"/>
      <c r="B2" s="66"/>
      <c r="C2" s="73"/>
      <c r="D2" s="32"/>
      <c r="E2" s="33"/>
      <c r="F2" s="117" t="s">
        <v>4</v>
      </c>
      <c r="G2" s="118"/>
      <c r="H2" s="119"/>
      <c r="I2" s="117" t="s">
        <v>8</v>
      </c>
      <c r="J2" s="118"/>
      <c r="K2" s="119"/>
      <c r="L2" s="117" t="s">
        <v>9</v>
      </c>
      <c r="M2" s="119"/>
      <c r="N2" s="31" t="s">
        <v>51</v>
      </c>
      <c r="O2" s="111"/>
      <c r="P2" s="112"/>
      <c r="Q2" s="112"/>
      <c r="R2" s="113"/>
      <c r="S2" s="111"/>
      <c r="T2" s="112"/>
      <c r="U2" s="112"/>
      <c r="V2" s="113"/>
      <c r="W2" s="111"/>
      <c r="X2" s="112"/>
      <c r="Y2" s="112"/>
      <c r="Z2" s="113"/>
      <c r="AA2" s="111"/>
      <c r="AB2" s="113"/>
      <c r="AC2" s="106"/>
      <c r="AD2" s="107"/>
    </row>
    <row r="3" spans="1:30" ht="15.75" thickBot="1" x14ac:dyDescent="0.3">
      <c r="A3" s="34" t="s">
        <v>0</v>
      </c>
      <c r="B3" s="67" t="s">
        <v>1</v>
      </c>
      <c r="C3" s="34" t="s">
        <v>2</v>
      </c>
      <c r="D3" s="35" t="s">
        <v>24</v>
      </c>
      <c r="E3" s="36" t="s">
        <v>25</v>
      </c>
      <c r="F3" s="37" t="s">
        <v>5</v>
      </c>
      <c r="G3" s="38" t="s">
        <v>6</v>
      </c>
      <c r="H3" s="39" t="s">
        <v>7</v>
      </c>
      <c r="I3" s="37" t="s">
        <v>5</v>
      </c>
      <c r="J3" s="38" t="s">
        <v>6</v>
      </c>
      <c r="K3" s="39" t="s">
        <v>7</v>
      </c>
      <c r="L3" s="37" t="s">
        <v>5</v>
      </c>
      <c r="M3" s="39" t="s">
        <v>6</v>
      </c>
      <c r="N3" s="35" t="s">
        <v>61</v>
      </c>
      <c r="O3" s="42" t="s">
        <v>30</v>
      </c>
      <c r="P3" s="29" t="s">
        <v>31</v>
      </c>
      <c r="Q3" s="43" t="s">
        <v>54</v>
      </c>
      <c r="R3" s="44" t="s">
        <v>316</v>
      </c>
      <c r="S3" s="45" t="s">
        <v>32</v>
      </c>
      <c r="T3" s="28" t="s">
        <v>33</v>
      </c>
      <c r="U3" s="46" t="s">
        <v>52</v>
      </c>
      <c r="V3" s="44" t="s">
        <v>316</v>
      </c>
      <c r="W3" s="42" t="s">
        <v>11</v>
      </c>
      <c r="X3" s="29" t="s">
        <v>12</v>
      </c>
      <c r="Y3" s="43" t="s">
        <v>53</v>
      </c>
      <c r="Z3" s="44" t="s">
        <v>316</v>
      </c>
      <c r="AA3" s="40" t="s">
        <v>34</v>
      </c>
      <c r="AB3" s="41" t="s">
        <v>35</v>
      </c>
      <c r="AC3" s="40" t="s">
        <v>37</v>
      </c>
      <c r="AD3" s="53" t="s">
        <v>38</v>
      </c>
    </row>
    <row r="4" spans="1:30" x14ac:dyDescent="0.25">
      <c r="A4" s="63">
        <f t="shared" ref="A4:A70" si="0">ROW(A4)-3</f>
        <v>1</v>
      </c>
      <c r="B4" s="68">
        <v>42736</v>
      </c>
      <c r="C4" s="14" t="s">
        <v>28</v>
      </c>
      <c r="D4" s="18" t="s">
        <v>10</v>
      </c>
      <c r="E4" s="19" t="s">
        <v>5</v>
      </c>
      <c r="F4" s="13"/>
      <c r="G4" s="14"/>
      <c r="H4" s="15">
        <v>1026.04</v>
      </c>
      <c r="I4" s="13"/>
      <c r="J4" s="14"/>
      <c r="K4" s="15">
        <v>5167</v>
      </c>
      <c r="L4" s="13"/>
      <c r="M4" s="16"/>
      <c r="N4" s="17">
        <f t="shared" ref="N4" si="1">H4+K4+L4-M4</f>
        <v>6193.04</v>
      </c>
      <c r="O4" s="22"/>
      <c r="P4" s="23"/>
      <c r="Q4" s="23"/>
      <c r="R4" s="24"/>
      <c r="S4" s="22"/>
      <c r="T4" s="23"/>
      <c r="U4" s="23">
        <v>0</v>
      </c>
      <c r="V4" s="24"/>
      <c r="W4" s="20"/>
      <c r="X4" s="21"/>
      <c r="Y4" s="21">
        <f t="shared" ref="Y4" si="2">Q4-U4</f>
        <v>0</v>
      </c>
      <c r="Z4" s="15"/>
      <c r="AA4" s="4"/>
      <c r="AB4" s="5"/>
      <c r="AC4" s="4"/>
      <c r="AD4" s="54"/>
    </row>
    <row r="5" spans="1:30" x14ac:dyDescent="0.25">
      <c r="A5" s="64">
        <f t="shared" si="0"/>
        <v>2</v>
      </c>
      <c r="B5" s="69">
        <v>42766</v>
      </c>
      <c r="C5" s="3" t="s">
        <v>79</v>
      </c>
      <c r="D5" s="10" t="s">
        <v>80</v>
      </c>
      <c r="E5" s="19" t="s">
        <v>22</v>
      </c>
      <c r="F5" s="4"/>
      <c r="G5" s="3">
        <v>158.6</v>
      </c>
      <c r="H5" s="9">
        <f>IF(B5="","",(H4+F5-G5))</f>
        <v>867.43999999999994</v>
      </c>
      <c r="I5" s="4"/>
      <c r="J5" s="3"/>
      <c r="K5" s="9">
        <f>IF(B5="","",K4+I5-J5)</f>
        <v>5167</v>
      </c>
      <c r="L5" s="4"/>
      <c r="M5" s="5"/>
      <c r="N5" s="12">
        <f>IFERROR(H5+K5+L5-M5,"")</f>
        <v>6034.44</v>
      </c>
      <c r="O5" s="4"/>
      <c r="P5" s="11"/>
      <c r="Q5" s="3"/>
      <c r="R5" s="5"/>
      <c r="S5" s="4"/>
      <c r="T5" s="11"/>
      <c r="U5" s="3"/>
      <c r="V5" s="5"/>
      <c r="W5" s="4">
        <f>IF(B5="","",W4+O5-S5)</f>
        <v>0</v>
      </c>
      <c r="X5" s="11">
        <f>IF(B5="","",X4+P5-T5)</f>
        <v>0</v>
      </c>
      <c r="Y5" s="3">
        <f>IF(B5="","",Y4+Q5-U5)</f>
        <v>0</v>
      </c>
      <c r="Z5" s="5">
        <f>IF(B5="","",Z4+R5-V5)</f>
        <v>0</v>
      </c>
      <c r="AA5" s="4"/>
      <c r="AB5" s="5" t="s">
        <v>64</v>
      </c>
      <c r="AC5" s="4"/>
      <c r="AD5" s="54"/>
    </row>
    <row r="6" spans="1:30" x14ac:dyDescent="0.25">
      <c r="A6" s="64">
        <f t="shared" si="0"/>
        <v>3</v>
      </c>
      <c r="B6" s="69">
        <v>42766</v>
      </c>
      <c r="C6" s="3" t="s">
        <v>81</v>
      </c>
      <c r="D6" s="10" t="s">
        <v>67</v>
      </c>
      <c r="E6" s="19" t="s">
        <v>75</v>
      </c>
      <c r="F6" s="4"/>
      <c r="G6" s="3"/>
      <c r="H6" s="9">
        <f>IF(B6="","",(H5+F6-G6))</f>
        <v>867.43999999999994</v>
      </c>
      <c r="I6" s="4"/>
      <c r="J6" s="3">
        <v>3.45</v>
      </c>
      <c r="K6" s="9">
        <f t="shared" ref="K6:K55" si="3">IF(B6="","",K5+I6-J6)</f>
        <v>5163.55</v>
      </c>
      <c r="L6" s="4"/>
      <c r="M6" s="5"/>
      <c r="N6" s="12">
        <f t="shared" ref="N6:N55" si="4">IFERROR(H6+K6+L6-M6,"")</f>
        <v>6030.99</v>
      </c>
      <c r="O6" s="4"/>
      <c r="P6" s="11"/>
      <c r="Q6" s="3"/>
      <c r="R6" s="5"/>
      <c r="S6" s="4"/>
      <c r="T6" s="11"/>
      <c r="U6" s="3"/>
      <c r="V6" s="5"/>
      <c r="W6" s="4">
        <f t="shared" ref="W6:W55" si="5">IF(B6="","",W5+O6-S6)</f>
        <v>0</v>
      </c>
      <c r="X6" s="11">
        <f t="shared" ref="X6:X55" si="6">IF(B6="","",X5+P6-T6)</f>
        <v>0</v>
      </c>
      <c r="Y6" s="3">
        <f t="shared" ref="Y6:Y55" si="7">IF(B6="","",Y5+Q6-U6)</f>
        <v>0</v>
      </c>
      <c r="Z6" s="5">
        <f t="shared" ref="Z6:Z55" si="8">IF(B6="","",Z5+R6-V6)</f>
        <v>0</v>
      </c>
      <c r="AA6" s="4"/>
      <c r="AB6" s="5"/>
      <c r="AC6" s="4"/>
      <c r="AD6" s="54"/>
    </row>
    <row r="7" spans="1:30" x14ac:dyDescent="0.25">
      <c r="A7" s="64">
        <f t="shared" si="0"/>
        <v>4</v>
      </c>
      <c r="B7" s="69">
        <v>42768</v>
      </c>
      <c r="C7" s="3" t="s">
        <v>82</v>
      </c>
      <c r="D7" s="10" t="s">
        <v>83</v>
      </c>
      <c r="E7" s="19" t="s">
        <v>17</v>
      </c>
      <c r="F7" s="4"/>
      <c r="G7" s="72">
        <v>400</v>
      </c>
      <c r="H7" s="9">
        <f>IF(B7="","",(H6+F7-G7))</f>
        <v>467.43999999999994</v>
      </c>
      <c r="I7" s="4"/>
      <c r="J7" s="3"/>
      <c r="K7" s="9">
        <f t="shared" si="3"/>
        <v>5163.55</v>
      </c>
      <c r="L7" s="4"/>
      <c r="M7" s="5"/>
      <c r="N7" s="12">
        <f t="shared" si="4"/>
        <v>5630.99</v>
      </c>
      <c r="O7" s="4"/>
      <c r="P7" s="11"/>
      <c r="Q7" s="3"/>
      <c r="R7" s="5"/>
      <c r="S7" s="4"/>
      <c r="T7" s="11"/>
      <c r="U7" s="3"/>
      <c r="V7" s="5"/>
      <c r="W7" s="4">
        <f t="shared" si="5"/>
        <v>0</v>
      </c>
      <c r="X7" s="11">
        <f t="shared" si="6"/>
        <v>0</v>
      </c>
      <c r="Y7" s="3">
        <f t="shared" si="7"/>
        <v>0</v>
      </c>
      <c r="Z7" s="5">
        <f t="shared" si="8"/>
        <v>0</v>
      </c>
      <c r="AA7" s="4"/>
      <c r="AB7" s="5" t="s">
        <v>84</v>
      </c>
      <c r="AC7" s="4"/>
      <c r="AD7" s="54"/>
    </row>
    <row r="8" spans="1:30" x14ac:dyDescent="0.25">
      <c r="A8" s="64">
        <f t="shared" si="0"/>
        <v>5</v>
      </c>
      <c r="B8" s="69">
        <v>42768</v>
      </c>
      <c r="C8" s="3" t="s">
        <v>85</v>
      </c>
      <c r="D8" s="10" t="s">
        <v>83</v>
      </c>
      <c r="E8" s="19" t="s">
        <v>17</v>
      </c>
      <c r="F8" s="4"/>
      <c r="G8" s="3">
        <v>260</v>
      </c>
      <c r="H8" s="9">
        <f t="shared" ref="H8:H68" si="9">IF(B8="","",(H7+F8-G8))</f>
        <v>207.43999999999994</v>
      </c>
      <c r="I8" s="4"/>
      <c r="J8" s="3"/>
      <c r="K8" s="9">
        <f t="shared" si="3"/>
        <v>5163.55</v>
      </c>
      <c r="L8" s="4"/>
      <c r="M8" s="5"/>
      <c r="N8" s="12">
        <f t="shared" si="4"/>
        <v>5370.99</v>
      </c>
      <c r="O8" s="4"/>
      <c r="P8" s="11"/>
      <c r="Q8" s="3"/>
      <c r="R8" s="5"/>
      <c r="S8" s="4"/>
      <c r="T8" s="11"/>
      <c r="U8" s="3"/>
      <c r="V8" s="5"/>
      <c r="W8" s="4">
        <f t="shared" si="5"/>
        <v>0</v>
      </c>
      <c r="X8" s="11">
        <f t="shared" si="6"/>
        <v>0</v>
      </c>
      <c r="Y8" s="3">
        <f t="shared" si="7"/>
        <v>0</v>
      </c>
      <c r="Z8" s="5">
        <f t="shared" si="8"/>
        <v>0</v>
      </c>
      <c r="AA8" s="4"/>
      <c r="AB8" s="5" t="s">
        <v>62</v>
      </c>
      <c r="AC8" s="4"/>
      <c r="AD8" s="54"/>
    </row>
    <row r="9" spans="1:30" x14ac:dyDescent="0.25">
      <c r="A9" s="64">
        <f t="shared" si="0"/>
        <v>6</v>
      </c>
      <c r="B9" s="69">
        <v>42794</v>
      </c>
      <c r="C9" s="3" t="s">
        <v>86</v>
      </c>
      <c r="D9" s="10" t="s">
        <v>67</v>
      </c>
      <c r="E9" s="19" t="s">
        <v>75</v>
      </c>
      <c r="F9" s="4"/>
      <c r="G9" s="3"/>
      <c r="H9" s="9">
        <f t="shared" si="9"/>
        <v>207.43999999999994</v>
      </c>
      <c r="I9" s="4"/>
      <c r="J9" s="3">
        <v>3.5</v>
      </c>
      <c r="K9" s="9">
        <f t="shared" si="3"/>
        <v>5160.05</v>
      </c>
      <c r="L9" s="4"/>
      <c r="M9" s="5"/>
      <c r="N9" s="12">
        <f t="shared" si="4"/>
        <v>5367.49</v>
      </c>
      <c r="O9" s="4"/>
      <c r="P9" s="11"/>
      <c r="Q9" s="3"/>
      <c r="R9" s="5"/>
      <c r="S9" s="4"/>
      <c r="T9" s="11"/>
      <c r="U9" s="3"/>
      <c r="V9" s="5"/>
      <c r="W9" s="4">
        <f t="shared" si="5"/>
        <v>0</v>
      </c>
      <c r="X9" s="11">
        <f t="shared" si="6"/>
        <v>0</v>
      </c>
      <c r="Y9" s="3">
        <f t="shared" si="7"/>
        <v>0</v>
      </c>
      <c r="Z9" s="5">
        <f t="shared" si="8"/>
        <v>0</v>
      </c>
      <c r="AA9" s="4"/>
      <c r="AB9" s="5"/>
      <c r="AC9" s="4"/>
      <c r="AD9" s="54"/>
    </row>
    <row r="10" spans="1:30" x14ac:dyDescent="0.25">
      <c r="A10" s="64">
        <f t="shared" si="0"/>
        <v>7</v>
      </c>
      <c r="B10" s="69">
        <v>42794</v>
      </c>
      <c r="C10" s="3" t="s">
        <v>87</v>
      </c>
      <c r="D10" s="10" t="s">
        <v>88</v>
      </c>
      <c r="E10" s="19" t="s">
        <v>5</v>
      </c>
      <c r="F10" s="4">
        <v>120</v>
      </c>
      <c r="G10" s="3"/>
      <c r="H10" s="9">
        <f t="shared" si="9"/>
        <v>327.43999999999994</v>
      </c>
      <c r="I10" s="4"/>
      <c r="J10" s="3"/>
      <c r="K10" s="9">
        <f t="shared" si="3"/>
        <v>5160.05</v>
      </c>
      <c r="L10" s="4"/>
      <c r="M10" s="5"/>
      <c r="N10" s="12">
        <f t="shared" si="4"/>
        <v>5487.49</v>
      </c>
      <c r="O10" s="4">
        <v>120</v>
      </c>
      <c r="P10" s="11"/>
      <c r="Q10" s="3"/>
      <c r="R10" s="5"/>
      <c r="S10" s="4"/>
      <c r="T10" s="11"/>
      <c r="U10" s="3"/>
      <c r="V10" s="5"/>
      <c r="W10" s="4">
        <f t="shared" si="5"/>
        <v>120</v>
      </c>
      <c r="X10" s="11">
        <f t="shared" si="6"/>
        <v>0</v>
      </c>
      <c r="Y10" s="3">
        <f t="shared" si="7"/>
        <v>0</v>
      </c>
      <c r="Z10" s="5">
        <f t="shared" si="8"/>
        <v>0</v>
      </c>
      <c r="AA10" s="4" t="s">
        <v>68</v>
      </c>
      <c r="AB10" s="5"/>
      <c r="AC10" s="4"/>
      <c r="AD10" s="54"/>
    </row>
    <row r="11" spans="1:30" x14ac:dyDescent="0.25">
      <c r="A11" s="64">
        <f t="shared" si="0"/>
        <v>8</v>
      </c>
      <c r="B11" s="69">
        <v>42797</v>
      </c>
      <c r="C11" s="3" t="s">
        <v>89</v>
      </c>
      <c r="D11" s="10" t="s">
        <v>90</v>
      </c>
      <c r="E11" s="19" t="s">
        <v>5</v>
      </c>
      <c r="F11" s="4">
        <v>225</v>
      </c>
      <c r="G11" s="3"/>
      <c r="H11" s="9">
        <f t="shared" si="9"/>
        <v>552.43999999999994</v>
      </c>
      <c r="I11" s="4"/>
      <c r="J11" s="3"/>
      <c r="K11" s="9">
        <f t="shared" si="3"/>
        <v>5160.05</v>
      </c>
      <c r="L11" s="4"/>
      <c r="M11" s="5"/>
      <c r="N11" s="12">
        <f t="shared" si="4"/>
        <v>5712.49</v>
      </c>
      <c r="O11" s="4">
        <v>225</v>
      </c>
      <c r="P11" s="11"/>
      <c r="Q11" s="3"/>
      <c r="R11" s="5"/>
      <c r="S11" s="4"/>
      <c r="T11" s="11"/>
      <c r="U11" s="3"/>
      <c r="V11" s="5"/>
      <c r="W11" s="4">
        <f t="shared" si="5"/>
        <v>345</v>
      </c>
      <c r="X11" s="11">
        <f t="shared" si="6"/>
        <v>0</v>
      </c>
      <c r="Y11" s="3">
        <f t="shared" si="7"/>
        <v>0</v>
      </c>
      <c r="Z11" s="5">
        <f t="shared" si="8"/>
        <v>0</v>
      </c>
      <c r="AA11" s="4" t="s">
        <v>62</v>
      </c>
      <c r="AB11" s="5"/>
      <c r="AC11" s="4"/>
      <c r="AD11" s="54"/>
    </row>
    <row r="12" spans="1:30" x14ac:dyDescent="0.25">
      <c r="A12" s="64">
        <f t="shared" si="0"/>
        <v>9</v>
      </c>
      <c r="B12" s="69">
        <v>42800</v>
      </c>
      <c r="C12" s="3" t="s">
        <v>91</v>
      </c>
      <c r="D12" s="10" t="s">
        <v>71</v>
      </c>
      <c r="E12" s="19" t="s">
        <v>5</v>
      </c>
      <c r="F12" s="4">
        <v>90</v>
      </c>
      <c r="G12" s="3"/>
      <c r="H12" s="9">
        <f t="shared" si="9"/>
        <v>642.43999999999994</v>
      </c>
      <c r="I12" s="4"/>
      <c r="J12" s="3"/>
      <c r="K12" s="9">
        <f t="shared" si="3"/>
        <v>5160.05</v>
      </c>
      <c r="L12" s="4"/>
      <c r="M12" s="5"/>
      <c r="N12" s="12">
        <f t="shared" si="4"/>
        <v>5802.49</v>
      </c>
      <c r="O12" s="4">
        <v>90</v>
      </c>
      <c r="P12" s="11"/>
      <c r="Q12" s="3"/>
      <c r="R12" s="5"/>
      <c r="S12" s="4"/>
      <c r="T12" s="11"/>
      <c r="U12" s="3"/>
      <c r="V12" s="5"/>
      <c r="W12" s="4">
        <f t="shared" si="5"/>
        <v>435</v>
      </c>
      <c r="X12" s="11">
        <f t="shared" si="6"/>
        <v>0</v>
      </c>
      <c r="Y12" s="3">
        <f t="shared" si="7"/>
        <v>0</v>
      </c>
      <c r="Z12" s="5">
        <f t="shared" si="8"/>
        <v>0</v>
      </c>
      <c r="AA12" s="4" t="s">
        <v>73</v>
      </c>
      <c r="AB12" s="5"/>
      <c r="AC12" s="4"/>
      <c r="AD12" s="54"/>
    </row>
    <row r="13" spans="1:30" x14ac:dyDescent="0.25">
      <c r="A13" s="64">
        <f t="shared" si="0"/>
        <v>10</v>
      </c>
      <c r="B13" s="69">
        <v>42800</v>
      </c>
      <c r="C13" s="3" t="s">
        <v>92</v>
      </c>
      <c r="D13" s="10" t="s">
        <v>93</v>
      </c>
      <c r="E13" s="19" t="s">
        <v>5</v>
      </c>
      <c r="F13" s="4"/>
      <c r="G13" s="3"/>
      <c r="H13" s="9">
        <f t="shared" si="9"/>
        <v>642.43999999999994</v>
      </c>
      <c r="I13" s="4">
        <v>150</v>
      </c>
      <c r="J13" s="3"/>
      <c r="K13" s="9">
        <f t="shared" si="3"/>
        <v>5310.05</v>
      </c>
      <c r="L13" s="4"/>
      <c r="M13" s="5"/>
      <c r="N13" s="12">
        <f t="shared" si="4"/>
        <v>5952.49</v>
      </c>
      <c r="O13" s="4"/>
      <c r="P13" s="11"/>
      <c r="Q13" s="3">
        <v>150</v>
      </c>
      <c r="R13" s="5"/>
      <c r="S13" s="4"/>
      <c r="T13" s="11"/>
      <c r="U13" s="3"/>
      <c r="V13" s="5"/>
      <c r="W13" s="4">
        <f t="shared" si="5"/>
        <v>435</v>
      </c>
      <c r="X13" s="11">
        <f t="shared" si="6"/>
        <v>0</v>
      </c>
      <c r="Y13" s="3">
        <f t="shared" si="7"/>
        <v>150</v>
      </c>
      <c r="Z13" s="5">
        <f t="shared" si="8"/>
        <v>0</v>
      </c>
      <c r="AA13" s="4"/>
      <c r="AB13" s="5"/>
      <c r="AC13" s="4"/>
      <c r="AD13" s="54"/>
    </row>
    <row r="14" spans="1:30" x14ac:dyDescent="0.25">
      <c r="A14" s="64">
        <f t="shared" si="0"/>
        <v>11</v>
      </c>
      <c r="B14" s="69">
        <v>42802</v>
      </c>
      <c r="C14" s="3" t="s">
        <v>94</v>
      </c>
      <c r="D14" s="10" t="s">
        <v>95</v>
      </c>
      <c r="E14" s="19" t="s">
        <v>18</v>
      </c>
      <c r="F14" s="4"/>
      <c r="G14" s="3">
        <v>28.78</v>
      </c>
      <c r="H14" s="9">
        <f t="shared" si="9"/>
        <v>613.66</v>
      </c>
      <c r="I14" s="4"/>
      <c r="J14" s="3"/>
      <c r="K14" s="9">
        <f t="shared" si="3"/>
        <v>5310.05</v>
      </c>
      <c r="L14" s="4"/>
      <c r="M14" s="5"/>
      <c r="N14" s="12">
        <f t="shared" si="4"/>
        <v>5923.71</v>
      </c>
      <c r="O14" s="4"/>
      <c r="P14" s="11"/>
      <c r="Q14" s="3"/>
      <c r="R14" s="5"/>
      <c r="S14" s="4"/>
      <c r="T14" s="11"/>
      <c r="U14" s="3"/>
      <c r="V14" s="5"/>
      <c r="W14" s="4">
        <f t="shared" si="5"/>
        <v>435</v>
      </c>
      <c r="X14" s="11">
        <f t="shared" si="6"/>
        <v>0</v>
      </c>
      <c r="Y14" s="3">
        <f t="shared" si="7"/>
        <v>150</v>
      </c>
      <c r="Z14" s="5">
        <f t="shared" si="8"/>
        <v>0</v>
      </c>
      <c r="AA14" s="4"/>
      <c r="AB14" s="5" t="s">
        <v>70</v>
      </c>
      <c r="AC14" s="4"/>
      <c r="AD14" s="54"/>
    </row>
    <row r="15" spans="1:30" x14ac:dyDescent="0.25">
      <c r="A15" s="64">
        <f t="shared" si="0"/>
        <v>12</v>
      </c>
      <c r="B15" s="69">
        <v>42802</v>
      </c>
      <c r="C15" s="3" t="s">
        <v>96</v>
      </c>
      <c r="D15" s="10" t="s">
        <v>97</v>
      </c>
      <c r="E15" s="19" t="s">
        <v>18</v>
      </c>
      <c r="F15" s="4"/>
      <c r="G15" s="3">
        <v>43.95</v>
      </c>
      <c r="H15" s="9">
        <f t="shared" si="9"/>
        <v>569.70999999999992</v>
      </c>
      <c r="I15" s="4"/>
      <c r="J15" s="3"/>
      <c r="K15" s="9">
        <f t="shared" si="3"/>
        <v>5310.05</v>
      </c>
      <c r="L15" s="4"/>
      <c r="M15" s="5"/>
      <c r="N15" s="12">
        <f t="shared" si="4"/>
        <v>5879.76</v>
      </c>
      <c r="O15" s="4"/>
      <c r="P15" s="11"/>
      <c r="Q15" s="3"/>
      <c r="R15" s="5"/>
      <c r="S15" s="4"/>
      <c r="T15" s="11"/>
      <c r="U15" s="3"/>
      <c r="V15" s="5"/>
      <c r="W15" s="4">
        <f t="shared" ref="W15:W17" si="10">IF(B15="","",W14+O15-S15)</f>
        <v>435</v>
      </c>
      <c r="X15" s="11">
        <f t="shared" ref="X15:X17" si="11">IF(B15="","",X14+P15-T15)</f>
        <v>0</v>
      </c>
      <c r="Y15" s="3">
        <f t="shared" ref="Y15:Y17" si="12">IF(B15="","",Y14+Q15-U15)</f>
        <v>150</v>
      </c>
      <c r="Z15" s="5">
        <f t="shared" ref="Z15:Z17" si="13">IF(B15="","",Z14+R15-V15)</f>
        <v>0</v>
      </c>
      <c r="AA15" s="4"/>
      <c r="AB15" s="5" t="s">
        <v>63</v>
      </c>
      <c r="AC15" s="4"/>
      <c r="AD15" s="54"/>
    </row>
    <row r="16" spans="1:30" x14ac:dyDescent="0.25">
      <c r="A16" s="64">
        <f t="shared" si="0"/>
        <v>13</v>
      </c>
      <c r="B16" s="69">
        <v>42802</v>
      </c>
      <c r="C16" s="3" t="s">
        <v>99</v>
      </c>
      <c r="D16" s="10" t="s">
        <v>100</v>
      </c>
      <c r="E16" s="19" t="s">
        <v>5</v>
      </c>
      <c r="F16" s="4">
        <v>170</v>
      </c>
      <c r="G16" s="3"/>
      <c r="H16" s="9">
        <f t="shared" si="9"/>
        <v>739.70999999999992</v>
      </c>
      <c r="I16" s="4"/>
      <c r="J16" s="3"/>
      <c r="K16" s="9">
        <f t="shared" si="3"/>
        <v>5310.05</v>
      </c>
      <c r="L16" s="4"/>
      <c r="M16" s="5"/>
      <c r="N16" s="12">
        <f t="shared" si="4"/>
        <v>6049.76</v>
      </c>
      <c r="O16" s="4">
        <v>170</v>
      </c>
      <c r="P16" s="11"/>
      <c r="Q16" s="3"/>
      <c r="R16" s="5"/>
      <c r="S16" s="4"/>
      <c r="T16" s="11"/>
      <c r="U16" s="3"/>
      <c r="V16" s="5"/>
      <c r="W16" s="4">
        <f t="shared" si="10"/>
        <v>605</v>
      </c>
      <c r="X16" s="11">
        <f t="shared" si="11"/>
        <v>0</v>
      </c>
      <c r="Y16" s="3">
        <f t="shared" si="12"/>
        <v>150</v>
      </c>
      <c r="Z16" s="5">
        <f t="shared" si="13"/>
        <v>0</v>
      </c>
      <c r="AA16" s="4" t="s">
        <v>66</v>
      </c>
      <c r="AB16" s="5"/>
      <c r="AC16" s="4"/>
      <c r="AD16" s="54"/>
    </row>
    <row r="17" spans="1:30" x14ac:dyDescent="0.25">
      <c r="A17" s="64">
        <f t="shared" si="0"/>
        <v>14</v>
      </c>
      <c r="B17" s="69">
        <v>42804</v>
      </c>
      <c r="C17" s="3" t="s">
        <v>101</v>
      </c>
      <c r="D17" s="10" t="s">
        <v>102</v>
      </c>
      <c r="E17" s="19" t="s">
        <v>5</v>
      </c>
      <c r="F17" s="4">
        <v>160</v>
      </c>
      <c r="G17" s="3"/>
      <c r="H17" s="9">
        <f t="shared" si="9"/>
        <v>899.70999999999992</v>
      </c>
      <c r="I17" s="4"/>
      <c r="J17" s="3"/>
      <c r="K17" s="9">
        <f t="shared" si="3"/>
        <v>5310.05</v>
      </c>
      <c r="L17" s="4"/>
      <c r="M17" s="5"/>
      <c r="N17" s="12">
        <f t="shared" si="4"/>
        <v>6209.76</v>
      </c>
      <c r="O17" s="4">
        <v>160</v>
      </c>
      <c r="P17" s="11"/>
      <c r="Q17" s="3"/>
      <c r="R17" s="5"/>
      <c r="S17" s="4"/>
      <c r="T17" s="11"/>
      <c r="U17" s="3"/>
      <c r="V17" s="5"/>
      <c r="W17" s="4">
        <f t="shared" si="10"/>
        <v>765</v>
      </c>
      <c r="X17" s="11">
        <f t="shared" si="11"/>
        <v>0</v>
      </c>
      <c r="Y17" s="3">
        <f t="shared" si="12"/>
        <v>150</v>
      </c>
      <c r="Z17" s="5">
        <f t="shared" si="13"/>
        <v>0</v>
      </c>
      <c r="AA17" s="4" t="s">
        <v>70</v>
      </c>
      <c r="AB17" s="5"/>
      <c r="AC17" s="4"/>
      <c r="AD17" s="54"/>
    </row>
    <row r="18" spans="1:30" x14ac:dyDescent="0.25">
      <c r="A18" s="64">
        <f t="shared" si="0"/>
        <v>15</v>
      </c>
      <c r="B18" s="69">
        <v>42804</v>
      </c>
      <c r="C18" s="3" t="s">
        <v>103</v>
      </c>
      <c r="D18" s="10" t="s">
        <v>104</v>
      </c>
      <c r="E18" s="19" t="s">
        <v>5</v>
      </c>
      <c r="F18" s="4">
        <v>170</v>
      </c>
      <c r="G18" s="3"/>
      <c r="H18" s="9">
        <f t="shared" si="9"/>
        <v>1069.71</v>
      </c>
      <c r="I18" s="4"/>
      <c r="J18" s="3"/>
      <c r="K18" s="9">
        <f t="shared" si="3"/>
        <v>5310.05</v>
      </c>
      <c r="L18" s="4"/>
      <c r="M18" s="5"/>
      <c r="N18" s="12">
        <f t="shared" si="4"/>
        <v>6379.76</v>
      </c>
      <c r="O18" s="4">
        <v>170</v>
      </c>
      <c r="P18" s="11"/>
      <c r="Q18" s="3"/>
      <c r="R18" s="5"/>
      <c r="S18" s="4"/>
      <c r="T18" s="11"/>
      <c r="U18" s="3"/>
      <c r="V18" s="5"/>
      <c r="W18" s="4">
        <f t="shared" ref="W18:W23" si="14">IF(B18="","",W17+O18-S18)</f>
        <v>935</v>
      </c>
      <c r="X18" s="11">
        <f t="shared" ref="X18:X23" si="15">IF(B18="","",X17+P18-T18)</f>
        <v>0</v>
      </c>
      <c r="Y18" s="3">
        <f t="shared" ref="Y18:Y23" si="16">IF(B18="","",Y17+Q18-U18)</f>
        <v>150</v>
      </c>
      <c r="Z18" s="5">
        <f t="shared" ref="Z18:Z23" si="17">IF(B18="","",Z17+R18-V18)</f>
        <v>0</v>
      </c>
      <c r="AA18" s="4" t="s">
        <v>63</v>
      </c>
      <c r="AB18" s="5"/>
      <c r="AC18" s="4"/>
      <c r="AD18" s="54"/>
    </row>
    <row r="19" spans="1:30" x14ac:dyDescent="0.25">
      <c r="A19" s="64">
        <f t="shared" si="0"/>
        <v>16</v>
      </c>
      <c r="B19" s="69">
        <v>42804</v>
      </c>
      <c r="C19" s="3" t="s">
        <v>105</v>
      </c>
      <c r="D19" s="10" t="s">
        <v>106</v>
      </c>
      <c r="E19" s="19" t="s">
        <v>5</v>
      </c>
      <c r="F19" s="4"/>
      <c r="G19" s="3"/>
      <c r="H19" s="9">
        <f t="shared" si="9"/>
        <v>1069.71</v>
      </c>
      <c r="I19" s="4">
        <v>1278</v>
      </c>
      <c r="J19" s="3"/>
      <c r="K19" s="9">
        <f t="shared" si="3"/>
        <v>6588.05</v>
      </c>
      <c r="L19" s="4"/>
      <c r="M19" s="5"/>
      <c r="N19" s="12">
        <f t="shared" si="4"/>
        <v>7657.76</v>
      </c>
      <c r="O19" s="4"/>
      <c r="P19" s="11"/>
      <c r="Q19" s="3"/>
      <c r="R19" s="5">
        <v>1278</v>
      </c>
      <c r="S19" s="4"/>
      <c r="T19" s="11"/>
      <c r="U19" s="3"/>
      <c r="V19" s="5"/>
      <c r="W19" s="4">
        <f t="shared" si="14"/>
        <v>935</v>
      </c>
      <c r="X19" s="11">
        <f t="shared" si="15"/>
        <v>0</v>
      </c>
      <c r="Y19" s="3">
        <f t="shared" si="16"/>
        <v>150</v>
      </c>
      <c r="Z19" s="5">
        <f t="shared" si="17"/>
        <v>1278</v>
      </c>
      <c r="AA19" s="4"/>
      <c r="AB19" s="5"/>
      <c r="AC19" s="4"/>
      <c r="AD19" s="54"/>
    </row>
    <row r="20" spans="1:30" x14ac:dyDescent="0.25">
      <c r="A20" s="64">
        <f t="shared" si="0"/>
        <v>17</v>
      </c>
      <c r="B20" s="69">
        <v>42807</v>
      </c>
      <c r="C20" s="3" t="s">
        <v>107</v>
      </c>
      <c r="D20" s="10" t="s">
        <v>129</v>
      </c>
      <c r="E20" s="19" t="s">
        <v>5</v>
      </c>
      <c r="F20" s="4">
        <v>10</v>
      </c>
      <c r="G20" s="3"/>
      <c r="H20" s="9">
        <f t="shared" si="9"/>
        <v>1079.71</v>
      </c>
      <c r="I20" s="4"/>
      <c r="J20" s="3"/>
      <c r="K20" s="9">
        <f t="shared" si="3"/>
        <v>6588.05</v>
      </c>
      <c r="L20" s="4"/>
      <c r="M20" s="5"/>
      <c r="N20" s="12">
        <f t="shared" si="4"/>
        <v>7667.76</v>
      </c>
      <c r="O20" s="4">
        <v>10</v>
      </c>
      <c r="P20" s="11"/>
      <c r="Q20" s="3"/>
      <c r="R20" s="5"/>
      <c r="S20" s="4"/>
      <c r="T20" s="11"/>
      <c r="U20" s="3"/>
      <c r="V20" s="5"/>
      <c r="W20" s="4">
        <f t="shared" si="14"/>
        <v>945</v>
      </c>
      <c r="X20" s="11">
        <f t="shared" si="15"/>
        <v>0</v>
      </c>
      <c r="Y20" s="3">
        <f t="shared" si="16"/>
        <v>150</v>
      </c>
      <c r="Z20" s="5">
        <f t="shared" si="17"/>
        <v>1278</v>
      </c>
      <c r="AA20" s="4" t="s">
        <v>70</v>
      </c>
      <c r="AB20" s="5"/>
      <c r="AC20" s="4"/>
      <c r="AD20" s="54"/>
    </row>
    <row r="21" spans="1:30" x14ac:dyDescent="0.25">
      <c r="A21" s="64">
        <f t="shared" si="0"/>
        <v>18</v>
      </c>
      <c r="B21" s="69">
        <v>42807</v>
      </c>
      <c r="C21" s="3" t="s">
        <v>108</v>
      </c>
      <c r="D21" s="10" t="s">
        <v>109</v>
      </c>
      <c r="E21" s="19" t="s">
        <v>5</v>
      </c>
      <c r="F21" s="4">
        <v>130</v>
      </c>
      <c r="G21" s="3"/>
      <c r="H21" s="9">
        <f t="shared" si="9"/>
        <v>1209.71</v>
      </c>
      <c r="I21" s="4"/>
      <c r="J21" s="3"/>
      <c r="K21" s="9">
        <f t="shared" si="3"/>
        <v>6588.05</v>
      </c>
      <c r="L21" s="4"/>
      <c r="M21" s="5"/>
      <c r="N21" s="12">
        <f t="shared" si="4"/>
        <v>7797.76</v>
      </c>
      <c r="O21" s="4">
        <v>130</v>
      </c>
      <c r="P21" s="11"/>
      <c r="Q21" s="3"/>
      <c r="R21" s="5"/>
      <c r="S21" s="4"/>
      <c r="T21" s="11"/>
      <c r="U21" s="3"/>
      <c r="V21" s="5"/>
      <c r="W21" s="4">
        <f t="shared" si="14"/>
        <v>1075</v>
      </c>
      <c r="X21" s="11">
        <f t="shared" si="15"/>
        <v>0</v>
      </c>
      <c r="Y21" s="3">
        <f t="shared" si="16"/>
        <v>150</v>
      </c>
      <c r="Z21" s="5">
        <f t="shared" si="17"/>
        <v>1278</v>
      </c>
      <c r="AA21" s="4" t="s">
        <v>325</v>
      </c>
      <c r="AB21" s="5"/>
      <c r="AC21" s="4"/>
      <c r="AD21" s="54"/>
    </row>
    <row r="22" spans="1:30" x14ac:dyDescent="0.25">
      <c r="A22" s="64">
        <f t="shared" si="0"/>
        <v>19</v>
      </c>
      <c r="B22" s="69">
        <v>42809</v>
      </c>
      <c r="C22" s="3" t="s">
        <v>98</v>
      </c>
      <c r="D22" s="10" t="s">
        <v>110</v>
      </c>
      <c r="E22" s="19" t="s">
        <v>22</v>
      </c>
      <c r="F22" s="4"/>
      <c r="G22" s="3">
        <v>4.1500000000000004</v>
      </c>
      <c r="H22" s="9">
        <f t="shared" si="9"/>
        <v>1205.56</v>
      </c>
      <c r="I22" s="4"/>
      <c r="J22" s="3"/>
      <c r="K22" s="9">
        <f t="shared" si="3"/>
        <v>6588.05</v>
      </c>
      <c r="L22" s="4"/>
      <c r="M22" s="5"/>
      <c r="N22" s="12">
        <f t="shared" si="4"/>
        <v>7793.6100000000006</v>
      </c>
      <c r="O22" s="4"/>
      <c r="P22" s="11"/>
      <c r="Q22" s="3"/>
      <c r="R22" s="5"/>
      <c r="S22" s="4"/>
      <c r="T22" s="11"/>
      <c r="U22" s="3"/>
      <c r="V22" s="5"/>
      <c r="W22" s="4">
        <f t="shared" si="14"/>
        <v>1075</v>
      </c>
      <c r="X22" s="11">
        <f t="shared" si="15"/>
        <v>0</v>
      </c>
      <c r="Y22" s="3">
        <f t="shared" si="16"/>
        <v>150</v>
      </c>
      <c r="Z22" s="5">
        <f t="shared" si="17"/>
        <v>1278</v>
      </c>
      <c r="AA22" s="4"/>
      <c r="AB22" s="5" t="s">
        <v>111</v>
      </c>
      <c r="AC22" s="4"/>
      <c r="AD22" s="54"/>
    </row>
    <row r="23" spans="1:30" x14ac:dyDescent="0.25">
      <c r="A23" s="64">
        <f t="shared" si="0"/>
        <v>20</v>
      </c>
      <c r="B23" s="69">
        <v>42809</v>
      </c>
      <c r="C23" s="3" t="s">
        <v>112</v>
      </c>
      <c r="D23" s="10" t="s">
        <v>109</v>
      </c>
      <c r="E23" s="19" t="s">
        <v>5</v>
      </c>
      <c r="F23" s="4">
        <v>280</v>
      </c>
      <c r="G23" s="3"/>
      <c r="H23" s="9">
        <f t="shared" si="9"/>
        <v>1485.56</v>
      </c>
      <c r="I23" s="4"/>
      <c r="J23" s="3"/>
      <c r="K23" s="9">
        <f t="shared" si="3"/>
        <v>6588.05</v>
      </c>
      <c r="L23" s="4"/>
      <c r="M23" s="5"/>
      <c r="N23" s="12">
        <f t="shared" si="4"/>
        <v>8073.6100000000006</v>
      </c>
      <c r="O23" s="4">
        <v>280</v>
      </c>
      <c r="P23" s="11"/>
      <c r="Q23" s="3"/>
      <c r="R23" s="5"/>
      <c r="S23" s="4"/>
      <c r="T23" s="11"/>
      <c r="U23" s="3"/>
      <c r="V23" s="5"/>
      <c r="W23" s="4">
        <f t="shared" si="14"/>
        <v>1355</v>
      </c>
      <c r="X23" s="11">
        <f t="shared" si="15"/>
        <v>0</v>
      </c>
      <c r="Y23" s="3">
        <f t="shared" si="16"/>
        <v>150</v>
      </c>
      <c r="Z23" s="5">
        <f t="shared" si="17"/>
        <v>1278</v>
      </c>
      <c r="AA23" s="4" t="s">
        <v>56</v>
      </c>
      <c r="AB23" s="5"/>
      <c r="AC23" s="4"/>
      <c r="AD23" s="54"/>
    </row>
    <row r="24" spans="1:30" x14ac:dyDescent="0.25">
      <c r="A24" s="64">
        <f t="shared" si="0"/>
        <v>21</v>
      </c>
      <c r="B24" s="69">
        <v>42810</v>
      </c>
      <c r="C24" s="3" t="s">
        <v>113</v>
      </c>
      <c r="D24" s="10" t="s">
        <v>114</v>
      </c>
      <c r="E24" s="19" t="s">
        <v>22</v>
      </c>
      <c r="F24" s="4"/>
      <c r="G24" s="3">
        <v>9.14</v>
      </c>
      <c r="H24" s="9">
        <f t="shared" si="9"/>
        <v>1476.4199999999998</v>
      </c>
      <c r="I24" s="4"/>
      <c r="J24" s="3"/>
      <c r="K24" s="9">
        <f t="shared" si="3"/>
        <v>6588.05</v>
      </c>
      <c r="L24" s="4"/>
      <c r="M24" s="5"/>
      <c r="N24" s="12">
        <f t="shared" si="4"/>
        <v>8064.47</v>
      </c>
      <c r="O24" s="4"/>
      <c r="P24" s="11"/>
      <c r="Q24" s="3"/>
      <c r="R24" s="5"/>
      <c r="S24" s="4"/>
      <c r="T24" s="11"/>
      <c r="U24" s="3"/>
      <c r="V24" s="5"/>
      <c r="W24" s="4">
        <f t="shared" si="5"/>
        <v>1355</v>
      </c>
      <c r="X24" s="11">
        <f t="shared" si="6"/>
        <v>0</v>
      </c>
      <c r="Y24" s="3">
        <f t="shared" si="7"/>
        <v>150</v>
      </c>
      <c r="Z24" s="5">
        <f t="shared" si="8"/>
        <v>1278</v>
      </c>
      <c r="AA24" s="4"/>
      <c r="AB24" s="5" t="s">
        <v>69</v>
      </c>
      <c r="AC24" s="4"/>
      <c r="AD24" s="54"/>
    </row>
    <row r="25" spans="1:30" x14ac:dyDescent="0.25">
      <c r="A25" s="64">
        <f t="shared" si="0"/>
        <v>22</v>
      </c>
      <c r="B25" s="69">
        <v>42814</v>
      </c>
      <c r="C25" s="3" t="s">
        <v>115</v>
      </c>
      <c r="D25" s="10" t="s">
        <v>116</v>
      </c>
      <c r="E25" s="19" t="s">
        <v>72</v>
      </c>
      <c r="F25" s="4"/>
      <c r="G25" s="3">
        <v>14.16</v>
      </c>
      <c r="H25" s="9">
        <f t="shared" si="9"/>
        <v>1462.2599999999998</v>
      </c>
      <c r="I25" s="4"/>
      <c r="J25" s="3"/>
      <c r="K25" s="9">
        <f t="shared" si="3"/>
        <v>6588.05</v>
      </c>
      <c r="L25" s="4"/>
      <c r="M25" s="5"/>
      <c r="N25" s="12">
        <f t="shared" si="4"/>
        <v>8050.3099999999995</v>
      </c>
      <c r="O25" s="4"/>
      <c r="P25" s="11"/>
      <c r="Q25" s="3"/>
      <c r="R25" s="5"/>
      <c r="S25" s="4"/>
      <c r="T25" s="11"/>
      <c r="U25" s="3"/>
      <c r="V25" s="5"/>
      <c r="W25" s="4">
        <f t="shared" si="5"/>
        <v>1355</v>
      </c>
      <c r="X25" s="11">
        <f t="shared" si="6"/>
        <v>0</v>
      </c>
      <c r="Y25" s="3">
        <f t="shared" si="7"/>
        <v>150</v>
      </c>
      <c r="Z25" s="5">
        <f t="shared" si="8"/>
        <v>1278</v>
      </c>
      <c r="AA25" s="4"/>
      <c r="AB25" s="5" t="s">
        <v>69</v>
      </c>
      <c r="AC25" s="4"/>
      <c r="AD25" s="54"/>
    </row>
    <row r="26" spans="1:30" x14ac:dyDescent="0.25">
      <c r="A26" s="64">
        <f t="shared" si="0"/>
        <v>23</v>
      </c>
      <c r="B26" s="69">
        <v>42814</v>
      </c>
      <c r="C26" s="3" t="s">
        <v>117</v>
      </c>
      <c r="D26" s="10" t="s">
        <v>118</v>
      </c>
      <c r="E26" s="19" t="s">
        <v>18</v>
      </c>
      <c r="F26" s="4"/>
      <c r="G26" s="3">
        <v>10</v>
      </c>
      <c r="H26" s="9">
        <f t="shared" si="9"/>
        <v>1452.2599999999998</v>
      </c>
      <c r="I26" s="4"/>
      <c r="J26" s="3"/>
      <c r="K26" s="9">
        <f t="shared" si="3"/>
        <v>6588.05</v>
      </c>
      <c r="L26" s="4"/>
      <c r="M26" s="5"/>
      <c r="N26" s="12">
        <f t="shared" si="4"/>
        <v>8040.3099999999995</v>
      </c>
      <c r="O26" s="4"/>
      <c r="P26" s="11"/>
      <c r="Q26" s="3"/>
      <c r="R26" s="5"/>
      <c r="S26" s="4"/>
      <c r="T26" s="11"/>
      <c r="U26" s="3"/>
      <c r="V26" s="5"/>
      <c r="W26" s="4">
        <f t="shared" si="5"/>
        <v>1355</v>
      </c>
      <c r="X26" s="11">
        <f t="shared" si="6"/>
        <v>0</v>
      </c>
      <c r="Y26" s="3">
        <f t="shared" si="7"/>
        <v>150</v>
      </c>
      <c r="Z26" s="5">
        <f t="shared" si="8"/>
        <v>1278</v>
      </c>
      <c r="AA26" s="4"/>
      <c r="AB26" s="5" t="s">
        <v>68</v>
      </c>
      <c r="AC26" s="4"/>
      <c r="AD26" s="54"/>
    </row>
    <row r="27" spans="1:30" x14ac:dyDescent="0.25">
      <c r="A27" s="64">
        <f t="shared" si="0"/>
        <v>24</v>
      </c>
      <c r="B27" s="69">
        <v>42789</v>
      </c>
      <c r="C27" s="3" t="s">
        <v>119</v>
      </c>
      <c r="D27" s="10" t="s">
        <v>88</v>
      </c>
      <c r="E27" s="19" t="s">
        <v>5</v>
      </c>
      <c r="F27" s="4">
        <v>140</v>
      </c>
      <c r="G27" s="3"/>
      <c r="H27" s="9">
        <f t="shared" si="9"/>
        <v>1592.2599999999998</v>
      </c>
      <c r="I27" s="4"/>
      <c r="J27" s="3"/>
      <c r="K27" s="9">
        <f t="shared" si="3"/>
        <v>6588.05</v>
      </c>
      <c r="L27" s="4"/>
      <c r="M27" s="5"/>
      <c r="N27" s="12">
        <f t="shared" si="4"/>
        <v>8180.3099999999995</v>
      </c>
      <c r="O27" s="4">
        <v>140</v>
      </c>
      <c r="P27" s="11"/>
      <c r="Q27" s="3"/>
      <c r="R27" s="5"/>
      <c r="S27" s="4"/>
      <c r="T27" s="11"/>
      <c r="U27" s="3"/>
      <c r="V27" s="5"/>
      <c r="W27" s="4">
        <f t="shared" si="5"/>
        <v>1495</v>
      </c>
      <c r="X27" s="11">
        <f t="shared" si="6"/>
        <v>0</v>
      </c>
      <c r="Y27" s="3">
        <f t="shared" si="7"/>
        <v>150</v>
      </c>
      <c r="Z27" s="5">
        <f t="shared" si="8"/>
        <v>1278</v>
      </c>
      <c r="AA27" s="4" t="s">
        <v>74</v>
      </c>
      <c r="AB27" s="5"/>
      <c r="AC27" s="4"/>
      <c r="AD27" s="54"/>
    </row>
    <row r="28" spans="1:30" x14ac:dyDescent="0.25">
      <c r="A28" s="64">
        <f t="shared" si="0"/>
        <v>25</v>
      </c>
      <c r="B28" s="69">
        <v>42817</v>
      </c>
      <c r="C28" s="3" t="s">
        <v>120</v>
      </c>
      <c r="D28" s="10" t="s">
        <v>121</v>
      </c>
      <c r="E28" s="19" t="s">
        <v>21</v>
      </c>
      <c r="F28" s="4"/>
      <c r="G28" s="3">
        <v>4.5</v>
      </c>
      <c r="H28" s="9">
        <f t="shared" si="9"/>
        <v>1587.7599999999998</v>
      </c>
      <c r="I28" s="4"/>
      <c r="J28" s="3"/>
      <c r="K28" s="9">
        <f t="shared" si="3"/>
        <v>6588.05</v>
      </c>
      <c r="L28" s="4"/>
      <c r="M28" s="5"/>
      <c r="N28" s="12">
        <f t="shared" si="4"/>
        <v>8175.8099999999995</v>
      </c>
      <c r="O28" s="4"/>
      <c r="P28" s="11"/>
      <c r="Q28" s="3"/>
      <c r="R28" s="5"/>
      <c r="S28" s="4"/>
      <c r="T28" s="11"/>
      <c r="U28" s="3"/>
      <c r="V28" s="5"/>
      <c r="W28" s="4">
        <f t="shared" si="5"/>
        <v>1495</v>
      </c>
      <c r="X28" s="11">
        <f t="shared" si="6"/>
        <v>0</v>
      </c>
      <c r="Y28" s="3">
        <f t="shared" si="7"/>
        <v>150</v>
      </c>
      <c r="Z28" s="5">
        <f t="shared" si="8"/>
        <v>1278</v>
      </c>
      <c r="AA28" s="4"/>
      <c r="AB28" s="5" t="s">
        <v>73</v>
      </c>
      <c r="AC28" s="4"/>
      <c r="AD28" s="54"/>
    </row>
    <row r="29" spans="1:30" x14ac:dyDescent="0.25">
      <c r="A29" s="64">
        <f t="shared" si="0"/>
        <v>26</v>
      </c>
      <c r="B29" s="69">
        <v>42818</v>
      </c>
      <c r="C29" s="3" t="s">
        <v>125</v>
      </c>
      <c r="D29" s="10" t="s">
        <v>123</v>
      </c>
      <c r="E29" s="19" t="s">
        <v>5</v>
      </c>
      <c r="F29" s="4">
        <v>307</v>
      </c>
      <c r="G29" s="3"/>
      <c r="H29" s="9">
        <f t="shared" si="9"/>
        <v>1894.7599999999998</v>
      </c>
      <c r="I29" s="4"/>
      <c r="J29" s="3"/>
      <c r="K29" s="9">
        <f t="shared" si="3"/>
        <v>6588.05</v>
      </c>
      <c r="L29" s="4"/>
      <c r="M29" s="5"/>
      <c r="N29" s="12">
        <f t="shared" si="4"/>
        <v>8482.81</v>
      </c>
      <c r="O29" s="4"/>
      <c r="P29" s="11"/>
      <c r="Q29" s="3"/>
      <c r="R29" s="5">
        <v>307</v>
      </c>
      <c r="S29" s="4"/>
      <c r="T29" s="11"/>
      <c r="U29" s="3"/>
      <c r="V29" s="5"/>
      <c r="W29" s="4">
        <f t="shared" si="5"/>
        <v>1495</v>
      </c>
      <c r="X29" s="11">
        <f t="shared" si="6"/>
        <v>0</v>
      </c>
      <c r="Y29" s="3">
        <f t="shared" si="7"/>
        <v>150</v>
      </c>
      <c r="Z29" s="5">
        <f t="shared" si="8"/>
        <v>1585</v>
      </c>
      <c r="AA29" s="4" t="s">
        <v>64</v>
      </c>
      <c r="AB29" s="5"/>
      <c r="AC29" s="4"/>
      <c r="AD29" s="54"/>
    </row>
    <row r="30" spans="1:30" x14ac:dyDescent="0.25">
      <c r="A30" s="64">
        <f t="shared" si="0"/>
        <v>27</v>
      </c>
      <c r="B30" s="69">
        <v>42818</v>
      </c>
      <c r="C30" s="3" t="s">
        <v>124</v>
      </c>
      <c r="D30" s="10" t="s">
        <v>126</v>
      </c>
      <c r="E30" s="19" t="s">
        <v>5</v>
      </c>
      <c r="F30" s="4">
        <v>170</v>
      </c>
      <c r="G30" s="3"/>
      <c r="H30" s="9">
        <f t="shared" si="9"/>
        <v>2064.7599999999998</v>
      </c>
      <c r="I30" s="4"/>
      <c r="J30" s="3"/>
      <c r="K30" s="9">
        <f t="shared" si="3"/>
        <v>6588.05</v>
      </c>
      <c r="L30" s="4"/>
      <c r="M30" s="5"/>
      <c r="N30" s="12">
        <f t="shared" si="4"/>
        <v>8652.81</v>
      </c>
      <c r="O30" s="4">
        <v>170</v>
      </c>
      <c r="P30" s="11"/>
      <c r="Q30" s="3"/>
      <c r="R30" s="5"/>
      <c r="S30" s="4"/>
      <c r="T30" s="11"/>
      <c r="U30" s="3"/>
      <c r="V30" s="5"/>
      <c r="W30" s="4">
        <f t="shared" ref="W30:W40" si="18">IF(B30="","",W29+O30-S30)</f>
        <v>1665</v>
      </c>
      <c r="X30" s="11">
        <f t="shared" ref="X30:X40" si="19">IF(B30="","",X29+P30-T30)</f>
        <v>0</v>
      </c>
      <c r="Y30" s="3">
        <f t="shared" ref="Y30:Y40" si="20">IF(B30="","",Y29+Q30-U30)</f>
        <v>150</v>
      </c>
      <c r="Z30" s="5">
        <f t="shared" ref="Z30:Z40" si="21">IF(B30="","",Z29+R30-V30)</f>
        <v>1585</v>
      </c>
      <c r="AA30" s="4" t="s">
        <v>111</v>
      </c>
      <c r="AB30" s="5"/>
      <c r="AC30" s="4"/>
      <c r="AD30" s="54"/>
    </row>
    <row r="31" spans="1:30" x14ac:dyDescent="0.25">
      <c r="A31" s="64">
        <f t="shared" si="0"/>
        <v>28</v>
      </c>
      <c r="B31" s="69">
        <v>42818</v>
      </c>
      <c r="C31" s="3" t="s">
        <v>127</v>
      </c>
      <c r="D31" s="10" t="s">
        <v>128</v>
      </c>
      <c r="E31" s="19" t="s">
        <v>5</v>
      </c>
      <c r="F31" s="4">
        <v>15</v>
      </c>
      <c r="G31" s="3"/>
      <c r="H31" s="9">
        <f t="shared" si="9"/>
        <v>2079.7599999999998</v>
      </c>
      <c r="I31" s="4"/>
      <c r="J31" s="3"/>
      <c r="K31" s="9">
        <f t="shared" si="3"/>
        <v>6588.05</v>
      </c>
      <c r="L31" s="4"/>
      <c r="M31" s="5"/>
      <c r="N31" s="12">
        <f t="shared" si="4"/>
        <v>8667.81</v>
      </c>
      <c r="O31" s="4">
        <v>15</v>
      </c>
      <c r="P31" s="11"/>
      <c r="Q31" s="3"/>
      <c r="R31" s="5"/>
      <c r="S31" s="4"/>
      <c r="T31" s="11"/>
      <c r="U31" s="3"/>
      <c r="V31" s="5"/>
      <c r="W31" s="4">
        <f t="shared" si="18"/>
        <v>1680</v>
      </c>
      <c r="X31" s="11">
        <f t="shared" si="19"/>
        <v>0</v>
      </c>
      <c r="Y31" s="3">
        <f t="shared" si="20"/>
        <v>150</v>
      </c>
      <c r="Z31" s="5">
        <f t="shared" si="21"/>
        <v>1585</v>
      </c>
      <c r="AA31" s="4" t="s">
        <v>62</v>
      </c>
      <c r="AB31" s="5"/>
      <c r="AC31" s="4"/>
      <c r="AD31" s="54"/>
    </row>
    <row r="32" spans="1:30" x14ac:dyDescent="0.25">
      <c r="A32" s="64">
        <f t="shared" si="0"/>
        <v>29</v>
      </c>
      <c r="B32" s="69">
        <v>42825</v>
      </c>
      <c r="C32" s="3" t="s">
        <v>155</v>
      </c>
      <c r="D32" s="10" t="s">
        <v>67</v>
      </c>
      <c r="E32" s="19" t="s">
        <v>75</v>
      </c>
      <c r="F32" s="4"/>
      <c r="G32" s="3"/>
      <c r="H32" s="9">
        <f t="shared" si="9"/>
        <v>2079.7599999999998</v>
      </c>
      <c r="I32" s="4"/>
      <c r="J32" s="3">
        <v>6.38</v>
      </c>
      <c r="K32" s="9">
        <f t="shared" si="3"/>
        <v>6581.67</v>
      </c>
      <c r="L32" s="4"/>
      <c r="M32" s="5"/>
      <c r="N32" s="12">
        <f t="shared" si="4"/>
        <v>8661.43</v>
      </c>
      <c r="O32" s="4"/>
      <c r="P32" s="11"/>
      <c r="Q32" s="3"/>
      <c r="R32" s="5"/>
      <c r="S32" s="4"/>
      <c r="T32" s="11"/>
      <c r="U32" s="3"/>
      <c r="V32" s="5"/>
      <c r="W32" s="4">
        <f t="shared" si="18"/>
        <v>1680</v>
      </c>
      <c r="X32" s="11">
        <f t="shared" si="19"/>
        <v>0</v>
      </c>
      <c r="Y32" s="3">
        <f t="shared" si="20"/>
        <v>150</v>
      </c>
      <c r="Z32" s="5">
        <f t="shared" si="21"/>
        <v>1585</v>
      </c>
      <c r="AA32" s="4"/>
      <c r="AB32" s="5"/>
      <c r="AC32" s="4"/>
      <c r="AD32" s="54"/>
    </row>
    <row r="33" spans="1:30" x14ac:dyDescent="0.25">
      <c r="A33" s="64">
        <f t="shared" si="0"/>
        <v>30</v>
      </c>
      <c r="B33" s="69">
        <v>42828</v>
      </c>
      <c r="C33" s="3" t="s">
        <v>122</v>
      </c>
      <c r="D33" s="77" t="s">
        <v>142</v>
      </c>
      <c r="E33" s="19" t="s">
        <v>21</v>
      </c>
      <c r="F33" s="4"/>
      <c r="G33" s="3">
        <v>493.57</v>
      </c>
      <c r="H33" s="9">
        <f t="shared" si="9"/>
        <v>1586.1899999999998</v>
      </c>
      <c r="I33" s="4"/>
      <c r="J33" s="3"/>
      <c r="K33" s="9">
        <f t="shared" si="3"/>
        <v>6581.67</v>
      </c>
      <c r="L33" s="4"/>
      <c r="M33" s="5"/>
      <c r="N33" s="12">
        <f t="shared" si="4"/>
        <v>8167.86</v>
      </c>
      <c r="O33" s="4"/>
      <c r="P33" s="11"/>
      <c r="Q33" s="3"/>
      <c r="R33" s="5"/>
      <c r="S33" s="4"/>
      <c r="T33" s="11"/>
      <c r="U33" s="3"/>
      <c r="V33" s="5"/>
      <c r="W33" s="4">
        <f t="shared" si="18"/>
        <v>1680</v>
      </c>
      <c r="X33" s="11">
        <f t="shared" si="19"/>
        <v>0</v>
      </c>
      <c r="Y33" s="3">
        <f t="shared" si="20"/>
        <v>150</v>
      </c>
      <c r="Z33" s="5">
        <f t="shared" si="21"/>
        <v>1585</v>
      </c>
      <c r="AA33" s="4"/>
      <c r="AB33" s="5" t="s">
        <v>111</v>
      </c>
      <c r="AC33" s="4"/>
      <c r="AD33" s="54"/>
    </row>
    <row r="34" spans="1:30" x14ac:dyDescent="0.25">
      <c r="A34" s="64">
        <f t="shared" si="0"/>
        <v>31</v>
      </c>
      <c r="B34" s="69">
        <v>42828</v>
      </c>
      <c r="C34" s="3" t="s">
        <v>122</v>
      </c>
      <c r="D34" s="10" t="s">
        <v>131</v>
      </c>
      <c r="E34" s="19" t="s">
        <v>55</v>
      </c>
      <c r="F34" s="4"/>
      <c r="G34" s="3">
        <v>3.15</v>
      </c>
      <c r="H34" s="9">
        <f t="shared" si="9"/>
        <v>1583.0399999999997</v>
      </c>
      <c r="I34" s="4"/>
      <c r="J34" s="3"/>
      <c r="K34" s="9">
        <f t="shared" si="3"/>
        <v>6581.67</v>
      </c>
      <c r="L34" s="4"/>
      <c r="M34" s="5"/>
      <c r="N34" s="12">
        <f t="shared" si="4"/>
        <v>8164.71</v>
      </c>
      <c r="O34" s="4"/>
      <c r="P34" s="11"/>
      <c r="Q34" s="3"/>
      <c r="R34" s="5"/>
      <c r="S34" s="4"/>
      <c r="T34" s="11"/>
      <c r="U34" s="3"/>
      <c r="V34" s="5"/>
      <c r="W34" s="4">
        <f t="shared" si="18"/>
        <v>1680</v>
      </c>
      <c r="X34" s="11">
        <f t="shared" si="19"/>
        <v>0</v>
      </c>
      <c r="Y34" s="3">
        <f t="shared" si="20"/>
        <v>150</v>
      </c>
      <c r="Z34" s="5">
        <f t="shared" si="21"/>
        <v>1585</v>
      </c>
      <c r="AA34" s="4"/>
      <c r="AB34" s="5" t="s">
        <v>111</v>
      </c>
      <c r="AC34" s="4"/>
      <c r="AD34" s="54"/>
    </row>
    <row r="35" spans="1:30" x14ac:dyDescent="0.25">
      <c r="A35" s="64">
        <f t="shared" si="0"/>
        <v>32</v>
      </c>
      <c r="B35" s="69">
        <v>42828</v>
      </c>
      <c r="C35" s="3" t="s">
        <v>130</v>
      </c>
      <c r="D35" s="10" t="s">
        <v>133</v>
      </c>
      <c r="E35" s="19" t="s">
        <v>72</v>
      </c>
      <c r="F35" s="4"/>
      <c r="G35" s="3">
        <v>71.55</v>
      </c>
      <c r="H35" s="9">
        <f t="shared" si="9"/>
        <v>1511.4899999999998</v>
      </c>
      <c r="I35" s="4"/>
      <c r="J35" s="3"/>
      <c r="K35" s="9">
        <f t="shared" si="3"/>
        <v>6581.67</v>
      </c>
      <c r="L35" s="4"/>
      <c r="M35" s="5"/>
      <c r="N35" s="12">
        <f t="shared" si="4"/>
        <v>8093.16</v>
      </c>
      <c r="O35" s="4"/>
      <c r="P35" s="11"/>
      <c r="Q35" s="3"/>
      <c r="R35" s="5"/>
      <c r="S35" s="4"/>
      <c r="T35" s="11"/>
      <c r="U35" s="3"/>
      <c r="V35" s="5"/>
      <c r="W35" s="4">
        <f t="shared" si="18"/>
        <v>1680</v>
      </c>
      <c r="X35" s="11">
        <f t="shared" si="19"/>
        <v>0</v>
      </c>
      <c r="Y35" s="3">
        <f t="shared" si="20"/>
        <v>150</v>
      </c>
      <c r="Z35" s="5">
        <f t="shared" si="21"/>
        <v>1585</v>
      </c>
      <c r="AA35" s="4"/>
      <c r="AB35" s="5" t="s">
        <v>73</v>
      </c>
      <c r="AC35" s="4"/>
      <c r="AD35" s="54"/>
    </row>
    <row r="36" spans="1:30" x14ac:dyDescent="0.25">
      <c r="A36" s="64">
        <f t="shared" si="0"/>
        <v>33</v>
      </c>
      <c r="B36" s="69">
        <v>42829</v>
      </c>
      <c r="C36" s="3" t="s">
        <v>132</v>
      </c>
      <c r="D36" s="10" t="s">
        <v>135</v>
      </c>
      <c r="E36" s="19" t="s">
        <v>22</v>
      </c>
      <c r="F36" s="4"/>
      <c r="G36" s="78">
        <v>9.4</v>
      </c>
      <c r="H36" s="9">
        <f t="shared" si="9"/>
        <v>1502.0899999999997</v>
      </c>
      <c r="I36" s="4"/>
      <c r="J36" s="3"/>
      <c r="K36" s="9">
        <f t="shared" si="3"/>
        <v>6581.67</v>
      </c>
      <c r="L36" s="4"/>
      <c r="M36" s="5"/>
      <c r="N36" s="12">
        <f t="shared" si="4"/>
        <v>8083.76</v>
      </c>
      <c r="O36" s="4"/>
      <c r="P36" s="11"/>
      <c r="Q36" s="3"/>
      <c r="R36" s="5"/>
      <c r="S36" s="4"/>
      <c r="T36" s="11"/>
      <c r="U36" s="3"/>
      <c r="V36" s="5"/>
      <c r="W36" s="4">
        <f t="shared" si="18"/>
        <v>1680</v>
      </c>
      <c r="X36" s="11">
        <f t="shared" si="19"/>
        <v>0</v>
      </c>
      <c r="Y36" s="3">
        <f t="shared" si="20"/>
        <v>150</v>
      </c>
      <c r="Z36" s="5">
        <f t="shared" si="21"/>
        <v>1585</v>
      </c>
      <c r="AA36" s="4"/>
      <c r="AB36" s="5" t="s">
        <v>68</v>
      </c>
      <c r="AC36" s="4"/>
      <c r="AD36" s="54"/>
    </row>
    <row r="37" spans="1:30" x14ac:dyDescent="0.25">
      <c r="A37" s="64">
        <f t="shared" si="0"/>
        <v>34</v>
      </c>
      <c r="B37" s="69">
        <v>42829</v>
      </c>
      <c r="C37" s="3" t="s">
        <v>134</v>
      </c>
      <c r="D37" s="10" t="s">
        <v>152</v>
      </c>
      <c r="E37" s="19" t="s">
        <v>17</v>
      </c>
      <c r="F37" s="4"/>
      <c r="G37" s="3">
        <v>9.3000000000000007</v>
      </c>
      <c r="H37" s="9">
        <f t="shared" si="9"/>
        <v>1492.7899999999997</v>
      </c>
      <c r="I37" s="4"/>
      <c r="J37" s="3"/>
      <c r="K37" s="9">
        <f t="shared" si="3"/>
        <v>6581.67</v>
      </c>
      <c r="L37" s="4"/>
      <c r="M37" s="5"/>
      <c r="N37" s="12">
        <f t="shared" si="4"/>
        <v>8074.46</v>
      </c>
      <c r="O37" s="4"/>
      <c r="P37" s="11"/>
      <c r="Q37" s="3"/>
      <c r="R37" s="5"/>
      <c r="S37" s="4"/>
      <c r="T37" s="11"/>
      <c r="U37" s="3"/>
      <c r="V37" s="5"/>
      <c r="W37" s="4">
        <f t="shared" si="18"/>
        <v>1680</v>
      </c>
      <c r="X37" s="11">
        <f t="shared" si="19"/>
        <v>0</v>
      </c>
      <c r="Y37" s="3">
        <f t="shared" si="20"/>
        <v>150</v>
      </c>
      <c r="Z37" s="5">
        <f t="shared" si="21"/>
        <v>1585</v>
      </c>
      <c r="AA37" s="4"/>
      <c r="AB37" s="5" t="s">
        <v>62</v>
      </c>
      <c r="AC37" s="4"/>
      <c r="AD37" s="54"/>
    </row>
    <row r="38" spans="1:30" x14ac:dyDescent="0.25">
      <c r="A38" s="64">
        <f t="shared" si="0"/>
        <v>35</v>
      </c>
      <c r="B38" s="69">
        <v>42831</v>
      </c>
      <c r="C38" s="3" t="s">
        <v>136</v>
      </c>
      <c r="D38" s="10" t="s">
        <v>137</v>
      </c>
      <c r="E38" s="19" t="s">
        <v>18</v>
      </c>
      <c r="F38" s="4"/>
      <c r="G38" s="3">
        <v>32.15</v>
      </c>
      <c r="H38" s="9">
        <f t="shared" si="9"/>
        <v>1460.6399999999996</v>
      </c>
      <c r="I38" s="4"/>
      <c r="J38" s="3"/>
      <c r="K38" s="9">
        <f t="shared" si="3"/>
        <v>6581.67</v>
      </c>
      <c r="L38" s="4"/>
      <c r="M38" s="5"/>
      <c r="N38" s="12">
        <f t="shared" si="4"/>
        <v>8042.3099999999995</v>
      </c>
      <c r="O38" s="4"/>
      <c r="P38" s="11"/>
      <c r="Q38" s="3"/>
      <c r="R38" s="5"/>
      <c r="S38" s="4"/>
      <c r="T38" s="11"/>
      <c r="U38" s="3"/>
      <c r="V38" s="5"/>
      <c r="W38" s="4">
        <f t="shared" si="18"/>
        <v>1680</v>
      </c>
      <c r="X38" s="11">
        <f t="shared" si="19"/>
        <v>0</v>
      </c>
      <c r="Y38" s="3">
        <f t="shared" si="20"/>
        <v>150</v>
      </c>
      <c r="Z38" s="5">
        <f t="shared" si="21"/>
        <v>1585</v>
      </c>
      <c r="AA38" s="4"/>
      <c r="AB38" s="5" t="s">
        <v>68</v>
      </c>
      <c r="AC38" s="4"/>
      <c r="AD38" s="54"/>
    </row>
    <row r="39" spans="1:30" x14ac:dyDescent="0.25">
      <c r="A39" s="64">
        <f t="shared" si="0"/>
        <v>36</v>
      </c>
      <c r="B39" s="69">
        <v>42832</v>
      </c>
      <c r="C39" s="3" t="s">
        <v>138</v>
      </c>
      <c r="D39" s="10" t="s">
        <v>139</v>
      </c>
      <c r="E39" s="19" t="s">
        <v>17</v>
      </c>
      <c r="F39" s="4"/>
      <c r="G39" s="3">
        <v>3</v>
      </c>
      <c r="H39" s="9">
        <f t="shared" si="9"/>
        <v>1457.6399999999996</v>
      </c>
      <c r="I39" s="4"/>
      <c r="J39" s="3"/>
      <c r="K39" s="9">
        <f t="shared" si="3"/>
        <v>6581.67</v>
      </c>
      <c r="L39" s="4"/>
      <c r="M39" s="5"/>
      <c r="N39" s="12">
        <f t="shared" si="4"/>
        <v>8039.3099999999995</v>
      </c>
      <c r="O39" s="4"/>
      <c r="P39" s="11"/>
      <c r="Q39" s="3"/>
      <c r="R39" s="5"/>
      <c r="S39" s="4"/>
      <c r="T39" s="11"/>
      <c r="U39" s="3"/>
      <c r="V39" s="5"/>
      <c r="W39" s="4">
        <f t="shared" si="18"/>
        <v>1680</v>
      </c>
      <c r="X39" s="11">
        <f t="shared" si="19"/>
        <v>0</v>
      </c>
      <c r="Y39" s="3">
        <f t="shared" si="20"/>
        <v>150</v>
      </c>
      <c r="Z39" s="5">
        <f t="shared" si="21"/>
        <v>1585</v>
      </c>
      <c r="AA39" s="4"/>
      <c r="AB39" s="5" t="s">
        <v>140</v>
      </c>
      <c r="AC39" s="4"/>
      <c r="AD39" s="54"/>
    </row>
    <row r="40" spans="1:30" x14ac:dyDescent="0.25">
      <c r="A40" s="64">
        <f t="shared" si="0"/>
        <v>37</v>
      </c>
      <c r="B40" s="69">
        <v>42832</v>
      </c>
      <c r="C40" s="3" t="s">
        <v>143</v>
      </c>
      <c r="D40" s="10" t="s">
        <v>141</v>
      </c>
      <c r="E40" s="19" t="s">
        <v>22</v>
      </c>
      <c r="F40" s="4"/>
      <c r="G40" s="3">
        <v>9.52</v>
      </c>
      <c r="H40" s="9">
        <f t="shared" si="9"/>
        <v>1448.1199999999997</v>
      </c>
      <c r="I40" s="4"/>
      <c r="J40" s="3"/>
      <c r="K40" s="9">
        <f t="shared" si="3"/>
        <v>6581.67</v>
      </c>
      <c r="L40" s="4"/>
      <c r="M40" s="5"/>
      <c r="N40" s="12">
        <f t="shared" si="4"/>
        <v>8029.79</v>
      </c>
      <c r="O40" s="4"/>
      <c r="P40" s="11"/>
      <c r="Q40" s="3"/>
      <c r="R40" s="5"/>
      <c r="S40" s="4"/>
      <c r="T40" s="11"/>
      <c r="U40" s="3"/>
      <c r="V40" s="5"/>
      <c r="W40" s="4">
        <f t="shared" si="18"/>
        <v>1680</v>
      </c>
      <c r="X40" s="11">
        <f t="shared" si="19"/>
        <v>0</v>
      </c>
      <c r="Y40" s="3">
        <f t="shared" si="20"/>
        <v>150</v>
      </c>
      <c r="Z40" s="5">
        <f t="shared" si="21"/>
        <v>1585</v>
      </c>
      <c r="AA40" s="4"/>
      <c r="AB40" s="5" t="s">
        <v>111</v>
      </c>
      <c r="AC40" s="4"/>
      <c r="AD40" s="54"/>
    </row>
    <row r="41" spans="1:30" x14ac:dyDescent="0.25">
      <c r="A41" s="64">
        <f t="shared" si="0"/>
        <v>38</v>
      </c>
      <c r="B41" s="69">
        <v>42835</v>
      </c>
      <c r="C41" s="3" t="s">
        <v>146</v>
      </c>
      <c r="D41" s="10" t="s">
        <v>144</v>
      </c>
      <c r="E41" s="19" t="s">
        <v>21</v>
      </c>
      <c r="F41" s="4"/>
      <c r="G41" s="3">
        <v>360.95</v>
      </c>
      <c r="H41" s="9">
        <f t="shared" si="9"/>
        <v>1087.1699999999996</v>
      </c>
      <c r="I41" s="4"/>
      <c r="J41" s="3"/>
      <c r="K41" s="9">
        <f t="shared" si="3"/>
        <v>6581.67</v>
      </c>
      <c r="L41" s="4"/>
      <c r="M41" s="5"/>
      <c r="N41" s="12">
        <f t="shared" si="4"/>
        <v>7668.84</v>
      </c>
      <c r="O41" s="4"/>
      <c r="P41" s="11"/>
      <c r="Q41" s="3"/>
      <c r="R41" s="5"/>
      <c r="S41" s="4"/>
      <c r="T41" s="11"/>
      <c r="U41" s="3"/>
      <c r="V41" s="5"/>
      <c r="W41" s="4">
        <f t="shared" si="5"/>
        <v>1680</v>
      </c>
      <c r="X41" s="11">
        <f t="shared" si="6"/>
        <v>0</v>
      </c>
      <c r="Y41" s="3">
        <f t="shared" si="7"/>
        <v>150</v>
      </c>
      <c r="Z41" s="5">
        <f t="shared" si="8"/>
        <v>1585</v>
      </c>
      <c r="AA41" s="4"/>
      <c r="AB41" s="5" t="s">
        <v>145</v>
      </c>
      <c r="AC41" s="4" t="s">
        <v>184</v>
      </c>
      <c r="AD41" s="54" t="s">
        <v>185</v>
      </c>
    </row>
    <row r="42" spans="1:30" x14ac:dyDescent="0.25">
      <c r="A42" s="64">
        <f t="shared" si="0"/>
        <v>39</v>
      </c>
      <c r="B42" s="69">
        <v>42835</v>
      </c>
      <c r="C42" s="3" t="s">
        <v>148</v>
      </c>
      <c r="D42" s="10" t="s">
        <v>154</v>
      </c>
      <c r="E42" s="19" t="s">
        <v>22</v>
      </c>
      <c r="F42" s="4"/>
      <c r="G42" s="3">
        <v>307</v>
      </c>
      <c r="H42" s="9">
        <f t="shared" si="9"/>
        <v>780.16999999999962</v>
      </c>
      <c r="I42" s="4"/>
      <c r="J42" s="3"/>
      <c r="K42" s="9">
        <f t="shared" si="3"/>
        <v>6581.67</v>
      </c>
      <c r="L42" s="4"/>
      <c r="M42" s="5"/>
      <c r="N42" s="12">
        <f t="shared" si="4"/>
        <v>7361.84</v>
      </c>
      <c r="O42" s="4"/>
      <c r="P42" s="11"/>
      <c r="Q42" s="3"/>
      <c r="R42" s="5"/>
      <c r="S42" s="4"/>
      <c r="T42" s="11"/>
      <c r="U42" s="3"/>
      <c r="V42" s="5"/>
      <c r="W42" s="4">
        <f t="shared" ref="W42" si="22">IF(B42="","",W41+O42-S42)</f>
        <v>1680</v>
      </c>
      <c r="X42" s="11">
        <f t="shared" ref="X42" si="23">IF(B42="","",X41+P42-T42)</f>
        <v>0</v>
      </c>
      <c r="Y42" s="3">
        <f t="shared" ref="Y42" si="24">IF(B42="","",Y41+Q42-U42)</f>
        <v>150</v>
      </c>
      <c r="Z42" s="5">
        <f t="shared" ref="Z42" si="25">IF(B42="","",Z41+R42-V42)</f>
        <v>1585</v>
      </c>
      <c r="AA42" s="4"/>
      <c r="AB42" s="5" t="s">
        <v>64</v>
      </c>
      <c r="AC42" s="4"/>
      <c r="AD42" s="54"/>
    </row>
    <row r="43" spans="1:30" x14ac:dyDescent="0.25">
      <c r="A43" s="64">
        <f t="shared" si="0"/>
        <v>40</v>
      </c>
      <c r="B43" s="69">
        <v>42836</v>
      </c>
      <c r="C43" s="3" t="s">
        <v>151</v>
      </c>
      <c r="D43" s="10" t="s">
        <v>147</v>
      </c>
      <c r="E43" s="19" t="s">
        <v>22</v>
      </c>
      <c r="F43" s="4"/>
      <c r="G43" s="3">
        <v>4.5</v>
      </c>
      <c r="H43" s="9">
        <f t="shared" si="9"/>
        <v>775.66999999999962</v>
      </c>
      <c r="I43" s="4"/>
      <c r="J43" s="3"/>
      <c r="K43" s="9">
        <f t="shared" si="3"/>
        <v>6581.67</v>
      </c>
      <c r="L43" s="4"/>
      <c r="M43" s="5"/>
      <c r="N43" s="12">
        <f t="shared" si="4"/>
        <v>7357.34</v>
      </c>
      <c r="O43" s="4"/>
      <c r="P43" s="11"/>
      <c r="Q43" s="3"/>
      <c r="R43" s="5"/>
      <c r="S43" s="4"/>
      <c r="T43" s="11"/>
      <c r="U43" s="3"/>
      <c r="V43" s="5"/>
      <c r="W43" s="4">
        <f>IF(B43="","",W41+O43-S43)</f>
        <v>1680</v>
      </c>
      <c r="X43" s="11">
        <f>IF(B43="","",X41+P43-T43)</f>
        <v>0</v>
      </c>
      <c r="Y43" s="3">
        <f>IF(B43="","",Y41+Q43-U43)</f>
        <v>150</v>
      </c>
      <c r="Z43" s="5">
        <f>IF(B43="","",Z41+R43-V43)</f>
        <v>1585</v>
      </c>
      <c r="AA43" s="4"/>
      <c r="AB43" s="5" t="s">
        <v>68</v>
      </c>
      <c r="AC43" s="4"/>
      <c r="AD43" s="54"/>
    </row>
    <row r="44" spans="1:30" s="87" customFormat="1" x14ac:dyDescent="0.25">
      <c r="A44" s="79">
        <f t="shared" si="0"/>
        <v>41</v>
      </c>
      <c r="B44" s="80">
        <v>42846</v>
      </c>
      <c r="C44" s="78" t="s">
        <v>153</v>
      </c>
      <c r="D44" s="81" t="s">
        <v>149</v>
      </c>
      <c r="E44" s="82" t="s">
        <v>72</v>
      </c>
      <c r="F44" s="83"/>
      <c r="G44" s="78">
        <v>250</v>
      </c>
      <c r="H44" s="84">
        <v>0</v>
      </c>
      <c r="I44" s="83"/>
      <c r="J44" s="78"/>
      <c r="K44" s="84">
        <f t="shared" si="3"/>
        <v>6581.67</v>
      </c>
      <c r="L44" s="83"/>
      <c r="M44" s="84"/>
      <c r="N44" s="85">
        <f t="shared" si="4"/>
        <v>6581.67</v>
      </c>
      <c r="O44" s="83"/>
      <c r="P44" s="78"/>
      <c r="Q44" s="78"/>
      <c r="R44" s="84"/>
      <c r="S44" s="83">
        <v>250</v>
      </c>
      <c r="T44" s="78"/>
      <c r="U44" s="78"/>
      <c r="V44" s="84"/>
      <c r="W44" s="83">
        <f t="shared" si="5"/>
        <v>1430</v>
      </c>
      <c r="X44" s="78">
        <f t="shared" si="6"/>
        <v>0</v>
      </c>
      <c r="Y44" s="78">
        <f t="shared" si="7"/>
        <v>150</v>
      </c>
      <c r="Z44" s="84">
        <f t="shared" si="8"/>
        <v>1585</v>
      </c>
      <c r="AA44" s="83"/>
      <c r="AB44" s="84" t="s">
        <v>150</v>
      </c>
      <c r="AC44" s="83"/>
      <c r="AD44" s="86"/>
    </row>
    <row r="45" spans="1:30" x14ac:dyDescent="0.25">
      <c r="A45" s="64">
        <f t="shared" si="0"/>
        <v>42</v>
      </c>
      <c r="B45" s="69">
        <v>42851</v>
      </c>
      <c r="C45" s="3" t="s">
        <v>156</v>
      </c>
      <c r="D45" s="10" t="s">
        <v>157</v>
      </c>
      <c r="E45" s="19" t="s">
        <v>5</v>
      </c>
      <c r="F45" s="4">
        <v>868</v>
      </c>
      <c r="G45" s="3"/>
      <c r="H45" s="9">
        <f>IF(B45="","",(H44+F45-G45))+H43</f>
        <v>1643.6699999999996</v>
      </c>
      <c r="I45" s="4"/>
      <c r="J45" s="3"/>
      <c r="K45" s="9">
        <f t="shared" si="3"/>
        <v>6581.67</v>
      </c>
      <c r="L45" s="4"/>
      <c r="M45" s="5"/>
      <c r="N45" s="12">
        <f t="shared" si="4"/>
        <v>8225.34</v>
      </c>
      <c r="O45" s="4"/>
      <c r="P45" s="11"/>
      <c r="Q45" s="3"/>
      <c r="R45" s="5">
        <v>868</v>
      </c>
      <c r="S45" s="4"/>
      <c r="T45" s="11"/>
      <c r="U45" s="3"/>
      <c r="V45" s="5"/>
      <c r="W45" s="4">
        <f t="shared" ref="W45:W48" si="26">IF(B45="","",W44+O45-S45)</f>
        <v>1430</v>
      </c>
      <c r="X45" s="11">
        <f t="shared" ref="X45:X48" si="27">IF(B45="","",X44+P45-T45)</f>
        <v>0</v>
      </c>
      <c r="Y45" s="3">
        <f t="shared" ref="Y45:Y48" si="28">IF(B45="","",Y44+Q45-U45)</f>
        <v>150</v>
      </c>
      <c r="Z45" s="5">
        <f t="shared" ref="Z45:Z48" si="29">IF(B45="","",Z44+R45-V45)</f>
        <v>2453</v>
      </c>
      <c r="AA45" s="4" t="s">
        <v>158</v>
      </c>
      <c r="AB45" s="5"/>
      <c r="AC45" s="4"/>
      <c r="AD45" s="54"/>
    </row>
    <row r="46" spans="1:30" x14ac:dyDescent="0.25">
      <c r="A46" s="64">
        <f t="shared" si="0"/>
        <v>43</v>
      </c>
      <c r="B46" s="69">
        <v>42855</v>
      </c>
      <c r="C46" s="3" t="s">
        <v>159</v>
      </c>
      <c r="D46" s="10" t="s">
        <v>67</v>
      </c>
      <c r="E46" s="19" t="s">
        <v>75</v>
      </c>
      <c r="F46" s="4"/>
      <c r="G46" s="3"/>
      <c r="H46" s="9">
        <f t="shared" si="9"/>
        <v>1643.6699999999996</v>
      </c>
      <c r="I46" s="4"/>
      <c r="J46" s="3">
        <v>3.5</v>
      </c>
      <c r="K46" s="9">
        <f t="shared" si="3"/>
        <v>6578.17</v>
      </c>
      <c r="L46" s="4"/>
      <c r="M46" s="5"/>
      <c r="N46" s="12">
        <f t="shared" si="4"/>
        <v>8221.84</v>
      </c>
      <c r="O46" s="4"/>
      <c r="P46" s="11"/>
      <c r="Q46" s="3"/>
      <c r="R46" s="5"/>
      <c r="S46" s="4"/>
      <c r="T46" s="11"/>
      <c r="U46" s="3"/>
      <c r="V46" s="5"/>
      <c r="W46" s="4">
        <f t="shared" si="26"/>
        <v>1430</v>
      </c>
      <c r="X46" s="11">
        <f t="shared" si="27"/>
        <v>0</v>
      </c>
      <c r="Y46" s="3">
        <f t="shared" si="28"/>
        <v>150</v>
      </c>
      <c r="Z46" s="5">
        <f t="shared" si="29"/>
        <v>2453</v>
      </c>
      <c r="AA46" s="4"/>
      <c r="AB46" s="5"/>
      <c r="AC46" s="4"/>
      <c r="AD46" s="54"/>
    </row>
    <row r="47" spans="1:30" x14ac:dyDescent="0.25">
      <c r="A47" s="64">
        <f t="shared" si="0"/>
        <v>44</v>
      </c>
      <c r="B47" s="69">
        <v>42857</v>
      </c>
      <c r="C47" s="3" t="s">
        <v>160</v>
      </c>
      <c r="D47" s="10" t="s">
        <v>161</v>
      </c>
      <c r="E47" s="19" t="s">
        <v>18</v>
      </c>
      <c r="F47" s="4"/>
      <c r="G47" s="3">
        <v>120.32</v>
      </c>
      <c r="H47" s="9">
        <f t="shared" si="9"/>
        <v>1523.3499999999997</v>
      </c>
      <c r="I47" s="4"/>
      <c r="J47" s="3"/>
      <c r="K47" s="9">
        <f t="shared" si="3"/>
        <v>6578.17</v>
      </c>
      <c r="L47" s="4"/>
      <c r="M47" s="5"/>
      <c r="N47" s="12">
        <f t="shared" si="4"/>
        <v>8101.5199999999995</v>
      </c>
      <c r="O47" s="4"/>
      <c r="P47" s="11"/>
      <c r="Q47" s="3"/>
      <c r="R47" s="5"/>
      <c r="S47" s="4"/>
      <c r="T47" s="11"/>
      <c r="U47" s="3"/>
      <c r="V47" s="5"/>
      <c r="W47" s="4">
        <f t="shared" si="26"/>
        <v>1430</v>
      </c>
      <c r="X47" s="11">
        <f t="shared" si="27"/>
        <v>0</v>
      </c>
      <c r="Y47" s="3">
        <f t="shared" si="28"/>
        <v>150</v>
      </c>
      <c r="Z47" s="5">
        <f t="shared" si="29"/>
        <v>2453</v>
      </c>
      <c r="AA47" s="4"/>
      <c r="AB47" s="5" t="s">
        <v>62</v>
      </c>
      <c r="AC47" s="4"/>
      <c r="AD47" s="54"/>
    </row>
    <row r="48" spans="1:30" x14ac:dyDescent="0.25">
      <c r="A48" s="64">
        <f t="shared" si="0"/>
        <v>45</v>
      </c>
      <c r="B48" s="69">
        <v>42865</v>
      </c>
      <c r="C48" s="3" t="s">
        <v>162</v>
      </c>
      <c r="D48" s="10" t="s">
        <v>163</v>
      </c>
      <c r="E48" s="19" t="s">
        <v>18</v>
      </c>
      <c r="F48" s="4"/>
      <c r="G48" s="3">
        <v>51.21</v>
      </c>
      <c r="H48" s="9">
        <f t="shared" si="9"/>
        <v>1472.1399999999996</v>
      </c>
      <c r="I48" s="4"/>
      <c r="J48" s="3"/>
      <c r="K48" s="9">
        <f t="shared" si="3"/>
        <v>6578.17</v>
      </c>
      <c r="L48" s="4"/>
      <c r="M48" s="5"/>
      <c r="N48" s="12">
        <f t="shared" si="4"/>
        <v>8050.3099999999995</v>
      </c>
      <c r="O48" s="4"/>
      <c r="P48" s="11"/>
      <c r="Q48" s="3"/>
      <c r="R48" s="5"/>
      <c r="S48" s="4"/>
      <c r="T48" s="11"/>
      <c r="U48" s="3"/>
      <c r="V48" s="5"/>
      <c r="W48" s="4">
        <f t="shared" si="26"/>
        <v>1430</v>
      </c>
      <c r="X48" s="11">
        <f t="shared" si="27"/>
        <v>0</v>
      </c>
      <c r="Y48" s="3">
        <f t="shared" si="28"/>
        <v>150</v>
      </c>
      <c r="Z48" s="5">
        <f t="shared" si="29"/>
        <v>2453</v>
      </c>
      <c r="AA48" s="4"/>
      <c r="AB48" s="5" t="s">
        <v>68</v>
      </c>
      <c r="AC48" s="4"/>
      <c r="AD48" s="54"/>
    </row>
    <row r="49" spans="1:30" x14ac:dyDescent="0.25">
      <c r="A49" s="64">
        <f t="shared" si="0"/>
        <v>46</v>
      </c>
      <c r="B49" s="69">
        <v>42867</v>
      </c>
      <c r="C49" s="3" t="s">
        <v>164</v>
      </c>
      <c r="D49" s="10" t="s">
        <v>165</v>
      </c>
      <c r="E49" s="19" t="s">
        <v>18</v>
      </c>
      <c r="F49" s="4"/>
      <c r="G49" s="3">
        <v>10</v>
      </c>
      <c r="H49" s="9">
        <f t="shared" si="9"/>
        <v>1462.1399999999996</v>
      </c>
      <c r="I49" s="4"/>
      <c r="J49" s="3"/>
      <c r="K49" s="9">
        <f t="shared" si="3"/>
        <v>6578.17</v>
      </c>
      <c r="L49" s="4"/>
      <c r="M49" s="5"/>
      <c r="N49" s="12">
        <f t="shared" si="4"/>
        <v>8040.3099999999995</v>
      </c>
      <c r="O49" s="4"/>
      <c r="P49" s="11"/>
      <c r="Q49" s="3"/>
      <c r="R49" s="5"/>
      <c r="S49" s="4"/>
      <c r="T49" s="11"/>
      <c r="U49" s="3"/>
      <c r="V49" s="5"/>
      <c r="W49" s="4">
        <f t="shared" si="5"/>
        <v>1430</v>
      </c>
      <c r="X49" s="11">
        <f t="shared" si="6"/>
        <v>0</v>
      </c>
      <c r="Y49" s="3">
        <f t="shared" si="7"/>
        <v>150</v>
      </c>
      <c r="Z49" s="5">
        <f t="shared" si="8"/>
        <v>2453</v>
      </c>
      <c r="AA49" s="4"/>
      <c r="AB49" s="5" t="s">
        <v>69</v>
      </c>
      <c r="AC49" s="4"/>
      <c r="AD49" s="54"/>
    </row>
    <row r="50" spans="1:30" x14ac:dyDescent="0.25">
      <c r="A50" s="64">
        <f t="shared" si="0"/>
        <v>47</v>
      </c>
      <c r="B50" s="69">
        <v>42872</v>
      </c>
      <c r="C50" s="3" t="s">
        <v>166</v>
      </c>
      <c r="D50" s="10" t="s">
        <v>167</v>
      </c>
      <c r="E50" s="19" t="s">
        <v>18</v>
      </c>
      <c r="F50" s="4"/>
      <c r="G50" s="3">
        <v>9</v>
      </c>
      <c r="H50" s="9">
        <f t="shared" si="9"/>
        <v>1453.1399999999996</v>
      </c>
      <c r="I50" s="4"/>
      <c r="J50" s="3"/>
      <c r="K50" s="9">
        <f t="shared" si="3"/>
        <v>6578.17</v>
      </c>
      <c r="L50" s="4"/>
      <c r="M50" s="5"/>
      <c r="N50" s="12">
        <f t="shared" si="4"/>
        <v>8031.3099999999995</v>
      </c>
      <c r="O50" s="4"/>
      <c r="P50" s="11"/>
      <c r="Q50" s="3"/>
      <c r="R50" s="5"/>
      <c r="S50" s="4"/>
      <c r="T50" s="11"/>
      <c r="U50" s="3"/>
      <c r="V50" s="5"/>
      <c r="W50" s="4">
        <f t="shared" si="5"/>
        <v>1430</v>
      </c>
      <c r="X50" s="11">
        <f t="shared" si="6"/>
        <v>0</v>
      </c>
      <c r="Y50" s="3">
        <f t="shared" si="7"/>
        <v>150</v>
      </c>
      <c r="Z50" s="5">
        <f t="shared" si="8"/>
        <v>2453</v>
      </c>
      <c r="AA50" s="4"/>
      <c r="AB50" s="5" t="s">
        <v>168</v>
      </c>
      <c r="AC50" s="4"/>
      <c r="AD50" s="54"/>
    </row>
    <row r="51" spans="1:30" x14ac:dyDescent="0.25">
      <c r="A51" s="64">
        <f t="shared" si="0"/>
        <v>48</v>
      </c>
      <c r="B51" s="69">
        <v>42874</v>
      </c>
      <c r="C51" s="3" t="s">
        <v>169</v>
      </c>
      <c r="D51" s="10" t="s">
        <v>171</v>
      </c>
      <c r="E51" s="19" t="s">
        <v>17</v>
      </c>
      <c r="F51" s="4"/>
      <c r="G51" s="3">
        <v>400</v>
      </c>
      <c r="H51" s="9">
        <f t="shared" si="9"/>
        <v>1053.1399999999996</v>
      </c>
      <c r="I51" s="4"/>
      <c r="J51" s="3"/>
      <c r="K51" s="9">
        <f t="shared" si="3"/>
        <v>6578.17</v>
      </c>
      <c r="L51" s="4"/>
      <c r="M51" s="5"/>
      <c r="N51" s="12">
        <f t="shared" si="4"/>
        <v>7631.3099999999995</v>
      </c>
      <c r="O51" s="4"/>
      <c r="P51" s="11"/>
      <c r="Q51" s="3"/>
      <c r="R51" s="5"/>
      <c r="S51" s="4"/>
      <c r="T51" s="11"/>
      <c r="U51" s="3"/>
      <c r="V51" s="5"/>
      <c r="W51" s="4">
        <f t="shared" si="5"/>
        <v>1430</v>
      </c>
      <c r="X51" s="11">
        <f t="shared" si="6"/>
        <v>0</v>
      </c>
      <c r="Y51" s="3">
        <f t="shared" si="7"/>
        <v>150</v>
      </c>
      <c r="Z51" s="5">
        <f t="shared" si="8"/>
        <v>2453</v>
      </c>
      <c r="AA51" s="4"/>
      <c r="AB51" s="5" t="s">
        <v>73</v>
      </c>
      <c r="AC51" s="4"/>
      <c r="AD51" s="54"/>
    </row>
    <row r="52" spans="1:30" x14ac:dyDescent="0.25">
      <c r="A52" s="64">
        <f t="shared" si="0"/>
        <v>49</v>
      </c>
      <c r="B52" s="69">
        <v>53835</v>
      </c>
      <c r="C52" s="3" t="s">
        <v>170</v>
      </c>
      <c r="D52" s="10" t="s">
        <v>172</v>
      </c>
      <c r="E52" s="19" t="s">
        <v>17</v>
      </c>
      <c r="F52" s="4"/>
      <c r="G52" s="3">
        <v>240</v>
      </c>
      <c r="H52" s="9">
        <f t="shared" si="9"/>
        <v>813.13999999999965</v>
      </c>
      <c r="I52" s="4"/>
      <c r="J52" s="3"/>
      <c r="K52" s="9">
        <f t="shared" si="3"/>
        <v>6578.17</v>
      </c>
      <c r="L52" s="4"/>
      <c r="M52" s="5"/>
      <c r="N52" s="12">
        <f t="shared" si="4"/>
        <v>7391.3099999999995</v>
      </c>
      <c r="O52" s="4"/>
      <c r="P52" s="11"/>
      <c r="Q52" s="3"/>
      <c r="R52" s="5"/>
      <c r="S52" s="4"/>
      <c r="T52" s="11"/>
      <c r="U52" s="3"/>
      <c r="V52" s="5"/>
      <c r="W52" s="4">
        <f t="shared" si="5"/>
        <v>1430</v>
      </c>
      <c r="X52" s="11">
        <f t="shared" si="6"/>
        <v>0</v>
      </c>
      <c r="Y52" s="3">
        <f t="shared" si="7"/>
        <v>150</v>
      </c>
      <c r="Z52" s="5">
        <f t="shared" si="8"/>
        <v>2453</v>
      </c>
      <c r="AA52" s="4"/>
      <c r="AB52" s="5" t="s">
        <v>70</v>
      </c>
      <c r="AC52" s="4"/>
      <c r="AD52" s="54"/>
    </row>
    <row r="53" spans="1:30" x14ac:dyDescent="0.25">
      <c r="A53" s="64">
        <f t="shared" si="0"/>
        <v>50</v>
      </c>
      <c r="B53" s="69">
        <v>42878</v>
      </c>
      <c r="C53" s="3" t="s">
        <v>173</v>
      </c>
      <c r="D53" s="10" t="s">
        <v>174</v>
      </c>
      <c r="E53" s="19" t="s">
        <v>76</v>
      </c>
      <c r="F53" s="4"/>
      <c r="G53" s="3"/>
      <c r="H53" s="9">
        <f t="shared" si="9"/>
        <v>813.13999999999965</v>
      </c>
      <c r="I53" s="4"/>
      <c r="J53" s="3">
        <v>3.5</v>
      </c>
      <c r="K53" s="9">
        <f t="shared" si="3"/>
        <v>6574.67</v>
      </c>
      <c r="L53" s="4"/>
      <c r="M53" s="5"/>
      <c r="N53" s="12">
        <f t="shared" si="4"/>
        <v>7387.8099999999995</v>
      </c>
      <c r="O53" s="4"/>
      <c r="P53" s="11"/>
      <c r="Q53" s="3"/>
      <c r="R53" s="5"/>
      <c r="S53" s="4"/>
      <c r="T53" s="11"/>
      <c r="U53" s="3"/>
      <c r="V53" s="5"/>
      <c r="W53" s="4">
        <f t="shared" si="5"/>
        <v>1430</v>
      </c>
      <c r="X53" s="11">
        <f t="shared" si="6"/>
        <v>0</v>
      </c>
      <c r="Y53" s="3">
        <f t="shared" si="7"/>
        <v>150</v>
      </c>
      <c r="Z53" s="5">
        <f t="shared" si="8"/>
        <v>2453</v>
      </c>
      <c r="AA53" s="4"/>
      <c r="AB53" s="5"/>
      <c r="AC53" s="4"/>
      <c r="AD53" s="54"/>
    </row>
    <row r="54" spans="1:30" x14ac:dyDescent="0.25">
      <c r="A54" s="64">
        <f t="shared" si="0"/>
        <v>51</v>
      </c>
      <c r="B54" s="69">
        <v>42885</v>
      </c>
      <c r="C54" s="3" t="s">
        <v>175</v>
      </c>
      <c r="D54" s="10" t="s">
        <v>176</v>
      </c>
      <c r="E54" s="19" t="s">
        <v>22</v>
      </c>
      <c r="F54" s="4"/>
      <c r="G54" s="3">
        <v>6.4</v>
      </c>
      <c r="H54" s="9">
        <f t="shared" si="9"/>
        <v>806.73999999999967</v>
      </c>
      <c r="I54" s="4"/>
      <c r="J54" s="3"/>
      <c r="K54" s="9">
        <f t="shared" si="3"/>
        <v>6574.67</v>
      </c>
      <c r="L54" s="4"/>
      <c r="M54" s="5"/>
      <c r="N54" s="12">
        <f t="shared" si="4"/>
        <v>7381.41</v>
      </c>
      <c r="O54" s="4"/>
      <c r="P54" s="11"/>
      <c r="Q54" s="3"/>
      <c r="R54" s="5"/>
      <c r="S54" s="4"/>
      <c r="T54" s="11"/>
      <c r="U54" s="3"/>
      <c r="V54" s="5"/>
      <c r="W54" s="4">
        <f t="shared" si="5"/>
        <v>1430</v>
      </c>
      <c r="X54" s="11">
        <f t="shared" si="6"/>
        <v>0</v>
      </c>
      <c r="Y54" s="3">
        <f t="shared" si="7"/>
        <v>150</v>
      </c>
      <c r="Z54" s="5">
        <f t="shared" si="8"/>
        <v>2453</v>
      </c>
      <c r="AA54" s="4"/>
      <c r="AB54" s="5" t="s">
        <v>69</v>
      </c>
      <c r="AC54" s="4"/>
      <c r="AD54" s="54"/>
    </row>
    <row r="55" spans="1:30" x14ac:dyDescent="0.25">
      <c r="A55" s="64">
        <f t="shared" si="0"/>
        <v>52</v>
      </c>
      <c r="B55" s="69">
        <v>42885</v>
      </c>
      <c r="C55" s="3" t="s">
        <v>177</v>
      </c>
      <c r="D55" s="10" t="s">
        <v>178</v>
      </c>
      <c r="E55" s="75" t="s">
        <v>22</v>
      </c>
      <c r="F55" s="4"/>
      <c r="G55" s="3">
        <v>48.72</v>
      </c>
      <c r="H55" s="9">
        <f t="shared" si="9"/>
        <v>758.01999999999964</v>
      </c>
      <c r="I55" s="4"/>
      <c r="J55" s="3"/>
      <c r="K55" s="9">
        <f t="shared" si="3"/>
        <v>6574.67</v>
      </c>
      <c r="L55" s="4"/>
      <c r="M55" s="5"/>
      <c r="N55" s="12">
        <f t="shared" si="4"/>
        <v>7332.69</v>
      </c>
      <c r="O55" s="4"/>
      <c r="P55" s="11"/>
      <c r="Q55" s="3"/>
      <c r="R55" s="5"/>
      <c r="S55" s="4"/>
      <c r="T55" s="11"/>
      <c r="U55" s="3"/>
      <c r="V55" s="5"/>
      <c r="W55" s="4">
        <f t="shared" si="5"/>
        <v>1430</v>
      </c>
      <c r="X55" s="11">
        <f t="shared" si="6"/>
        <v>0</v>
      </c>
      <c r="Y55" s="3">
        <f t="shared" si="7"/>
        <v>150</v>
      </c>
      <c r="Z55" s="5">
        <f t="shared" si="8"/>
        <v>2453</v>
      </c>
      <c r="AA55" s="4"/>
      <c r="AB55" s="5" t="s">
        <v>69</v>
      </c>
      <c r="AC55" s="4"/>
      <c r="AD55" s="54"/>
    </row>
    <row r="56" spans="1:30" x14ac:dyDescent="0.25">
      <c r="A56" s="64">
        <f t="shared" si="0"/>
        <v>53</v>
      </c>
      <c r="B56" s="69">
        <v>42885</v>
      </c>
      <c r="C56" s="3" t="s">
        <v>179</v>
      </c>
      <c r="D56" s="10" t="s">
        <v>180</v>
      </c>
      <c r="E56" s="75" t="s">
        <v>17</v>
      </c>
      <c r="F56" s="4"/>
      <c r="G56" s="3">
        <v>4.8</v>
      </c>
      <c r="H56" s="9">
        <f t="shared" si="9"/>
        <v>753.21999999999969</v>
      </c>
      <c r="I56" s="4"/>
      <c r="J56" s="3"/>
      <c r="K56" s="9">
        <f t="shared" ref="K56:K121" si="30">IF(B56="","",K55+I56-J56)</f>
        <v>6574.67</v>
      </c>
      <c r="L56" s="4"/>
      <c r="M56" s="5"/>
      <c r="N56" s="12">
        <f t="shared" ref="N56:N121" si="31">IFERROR(H56+K56+L56-M56,"")</f>
        <v>7327.8899999999994</v>
      </c>
      <c r="O56" s="4"/>
      <c r="P56" s="11"/>
      <c r="Q56" s="3"/>
      <c r="R56" s="5"/>
      <c r="S56" s="4"/>
      <c r="T56" s="11"/>
      <c r="U56" s="3"/>
      <c r="V56" s="5"/>
      <c r="W56" s="4">
        <f t="shared" ref="W56:W120" si="32">IF(B56="","",W55+O56-S56)</f>
        <v>1430</v>
      </c>
      <c r="X56" s="11">
        <f t="shared" ref="X56:X120" si="33">IF(B56="","",X55+P56-T56)</f>
        <v>0</v>
      </c>
      <c r="Y56" s="3">
        <f t="shared" ref="Y56:Y120" si="34">IF(B56="","",Y55+Q56-U56)</f>
        <v>150</v>
      </c>
      <c r="Z56" s="5">
        <f t="shared" ref="Z56:Z120" si="35">IF(B56="","",Z55+R56-V56)</f>
        <v>2453</v>
      </c>
      <c r="AA56" s="4"/>
      <c r="AB56" s="5" t="s">
        <v>70</v>
      </c>
      <c r="AC56" s="4"/>
      <c r="AD56" s="54"/>
    </row>
    <row r="57" spans="1:30" x14ac:dyDescent="0.25">
      <c r="A57" s="64">
        <f t="shared" si="0"/>
        <v>54</v>
      </c>
      <c r="B57" s="69">
        <v>42886</v>
      </c>
      <c r="C57" s="3" t="s">
        <v>181</v>
      </c>
      <c r="D57" s="10" t="s">
        <v>67</v>
      </c>
      <c r="E57" s="75" t="s">
        <v>75</v>
      </c>
      <c r="F57" s="4"/>
      <c r="G57" s="3"/>
      <c r="H57" s="9">
        <f t="shared" si="9"/>
        <v>753.21999999999969</v>
      </c>
      <c r="I57" s="4"/>
      <c r="J57" s="3">
        <v>5.7</v>
      </c>
      <c r="K57" s="9">
        <f t="shared" si="30"/>
        <v>6568.97</v>
      </c>
      <c r="L57" s="4"/>
      <c r="M57" s="5"/>
      <c r="N57" s="12">
        <f t="shared" si="31"/>
        <v>7322.19</v>
      </c>
      <c r="O57" s="4"/>
      <c r="P57" s="11"/>
      <c r="Q57" s="3"/>
      <c r="R57" s="5"/>
      <c r="S57" s="4"/>
      <c r="T57" s="11"/>
      <c r="U57" s="3"/>
      <c r="V57" s="5"/>
      <c r="W57" s="4">
        <f t="shared" si="32"/>
        <v>1430</v>
      </c>
      <c r="X57" s="11">
        <f t="shared" si="33"/>
        <v>0</v>
      </c>
      <c r="Y57" s="3">
        <f t="shared" si="34"/>
        <v>150</v>
      </c>
      <c r="Z57" s="5">
        <f t="shared" si="35"/>
        <v>2453</v>
      </c>
      <c r="AA57" s="4"/>
      <c r="AB57" s="5"/>
      <c r="AC57" s="4"/>
      <c r="AD57" s="54"/>
    </row>
    <row r="58" spans="1:30" x14ac:dyDescent="0.25">
      <c r="A58" s="64">
        <f t="shared" si="0"/>
        <v>55</v>
      </c>
      <c r="B58" s="69">
        <v>42892</v>
      </c>
      <c r="C58" s="3" t="s">
        <v>182</v>
      </c>
      <c r="D58" s="10" t="s">
        <v>183</v>
      </c>
      <c r="E58" s="75" t="s">
        <v>5</v>
      </c>
      <c r="F58" s="4"/>
      <c r="G58" s="3"/>
      <c r="H58" s="9">
        <f t="shared" si="9"/>
        <v>753.21999999999969</v>
      </c>
      <c r="I58" s="4">
        <v>7.52</v>
      </c>
      <c r="J58" s="3"/>
      <c r="K58" s="9">
        <f t="shared" si="30"/>
        <v>6576.4900000000007</v>
      </c>
      <c r="L58" s="4"/>
      <c r="M58" s="5"/>
      <c r="N58" s="12">
        <f t="shared" si="31"/>
        <v>7329.71</v>
      </c>
      <c r="O58" s="4"/>
      <c r="P58" s="11">
        <v>7.52</v>
      </c>
      <c r="Q58" s="3"/>
      <c r="R58" s="5"/>
      <c r="S58" s="4"/>
      <c r="T58" s="11"/>
      <c r="U58" s="3"/>
      <c r="V58" s="5"/>
      <c r="W58" s="4">
        <f t="shared" si="32"/>
        <v>1430</v>
      </c>
      <c r="X58" s="11">
        <f t="shared" si="33"/>
        <v>7.52</v>
      </c>
      <c r="Y58" s="3">
        <f t="shared" si="34"/>
        <v>150</v>
      </c>
      <c r="Z58" s="5">
        <f t="shared" si="35"/>
        <v>2453</v>
      </c>
      <c r="AA58" s="4"/>
      <c r="AB58" s="5"/>
      <c r="AC58" s="4"/>
      <c r="AD58" s="54"/>
    </row>
    <row r="59" spans="1:30" x14ac:dyDescent="0.25">
      <c r="A59" s="64">
        <f t="shared" si="0"/>
        <v>56</v>
      </c>
      <c r="B59" s="69">
        <v>42894</v>
      </c>
      <c r="C59" s="3" t="s">
        <v>191</v>
      </c>
      <c r="D59" s="10" t="s">
        <v>192</v>
      </c>
      <c r="E59" s="75" t="s">
        <v>21</v>
      </c>
      <c r="F59" s="4"/>
      <c r="G59" s="3">
        <v>13.95</v>
      </c>
      <c r="H59" s="9">
        <f t="shared" si="9"/>
        <v>739.26999999999964</v>
      </c>
      <c r="I59" s="4"/>
      <c r="J59" s="3"/>
      <c r="K59" s="9">
        <f t="shared" si="30"/>
        <v>6576.4900000000007</v>
      </c>
      <c r="L59" s="4"/>
      <c r="M59" s="5"/>
      <c r="N59" s="12">
        <f t="shared" si="31"/>
        <v>7315.76</v>
      </c>
      <c r="O59" s="4"/>
      <c r="P59" s="11"/>
      <c r="Q59" s="3"/>
      <c r="R59" s="5"/>
      <c r="S59" s="4"/>
      <c r="T59" s="11"/>
      <c r="U59" s="3"/>
      <c r="V59" s="5"/>
      <c r="W59" s="4">
        <f t="shared" si="32"/>
        <v>1430</v>
      </c>
      <c r="X59" s="11">
        <f t="shared" si="33"/>
        <v>7.52</v>
      </c>
      <c r="Y59" s="3">
        <f t="shared" si="34"/>
        <v>150</v>
      </c>
      <c r="Z59" s="5">
        <f t="shared" si="35"/>
        <v>2453</v>
      </c>
      <c r="AA59" s="4"/>
      <c r="AB59" s="5" t="s">
        <v>62</v>
      </c>
      <c r="AC59" s="4" t="s">
        <v>190</v>
      </c>
      <c r="AD59" s="54" t="s">
        <v>189</v>
      </c>
    </row>
    <row r="60" spans="1:30" x14ac:dyDescent="0.25">
      <c r="A60" s="64">
        <f t="shared" si="0"/>
        <v>57</v>
      </c>
      <c r="B60" s="69">
        <v>42894</v>
      </c>
      <c r="C60" s="3" t="s">
        <v>191</v>
      </c>
      <c r="D60" s="10" t="s">
        <v>194</v>
      </c>
      <c r="E60" s="75" t="s">
        <v>55</v>
      </c>
      <c r="F60" s="4"/>
      <c r="G60" s="3">
        <v>0.5</v>
      </c>
      <c r="H60" s="9">
        <f t="shared" si="9"/>
        <v>738.76999999999964</v>
      </c>
      <c r="I60" s="4"/>
      <c r="J60" s="3"/>
      <c r="K60" s="9">
        <f t="shared" si="30"/>
        <v>6576.4900000000007</v>
      </c>
      <c r="L60" s="4"/>
      <c r="M60" s="5"/>
      <c r="N60" s="12">
        <f t="shared" si="31"/>
        <v>7315.26</v>
      </c>
      <c r="O60" s="4"/>
      <c r="P60" s="11"/>
      <c r="Q60" s="3"/>
      <c r="R60" s="5"/>
      <c r="S60" s="4"/>
      <c r="T60" s="11"/>
      <c r="U60" s="3"/>
      <c r="V60" s="5"/>
      <c r="W60" s="4">
        <f t="shared" si="32"/>
        <v>1430</v>
      </c>
      <c r="X60" s="11">
        <f t="shared" si="33"/>
        <v>7.52</v>
      </c>
      <c r="Y60" s="3">
        <f t="shared" si="34"/>
        <v>150</v>
      </c>
      <c r="Z60" s="5">
        <f t="shared" si="35"/>
        <v>2453</v>
      </c>
      <c r="AA60" s="4"/>
      <c r="AB60" s="5" t="s">
        <v>62</v>
      </c>
      <c r="AC60" s="4"/>
      <c r="AD60" s="54"/>
    </row>
    <row r="61" spans="1:30" x14ac:dyDescent="0.25">
      <c r="A61" s="64">
        <f t="shared" si="0"/>
        <v>58</v>
      </c>
      <c r="B61" s="69">
        <v>42899</v>
      </c>
      <c r="C61" s="3" t="s">
        <v>195</v>
      </c>
      <c r="D61" s="77" t="s">
        <v>183</v>
      </c>
      <c r="E61" s="75" t="s">
        <v>5</v>
      </c>
      <c r="F61" s="4"/>
      <c r="G61" s="3"/>
      <c r="H61" s="9">
        <f t="shared" si="9"/>
        <v>738.76999999999964</v>
      </c>
      <c r="I61" s="4">
        <v>31.28</v>
      </c>
      <c r="J61" s="3"/>
      <c r="K61" s="9">
        <f t="shared" si="30"/>
        <v>6607.77</v>
      </c>
      <c r="L61" s="4"/>
      <c r="M61" s="5"/>
      <c r="N61" s="12">
        <f t="shared" si="31"/>
        <v>7346.54</v>
      </c>
      <c r="O61" s="4"/>
      <c r="P61" s="11">
        <v>31.28</v>
      </c>
      <c r="Q61" s="3"/>
      <c r="R61" s="5"/>
      <c r="S61" s="4"/>
      <c r="T61" s="11"/>
      <c r="U61" s="3"/>
      <c r="V61" s="5"/>
      <c r="W61" s="4">
        <f t="shared" si="32"/>
        <v>1430</v>
      </c>
      <c r="X61" s="11">
        <f t="shared" si="33"/>
        <v>38.799999999999997</v>
      </c>
      <c r="Y61" s="3">
        <f t="shared" si="34"/>
        <v>150</v>
      </c>
      <c r="Z61" s="5">
        <f t="shared" si="35"/>
        <v>2453</v>
      </c>
      <c r="AA61" s="4"/>
      <c r="AB61" s="5"/>
      <c r="AC61" s="4"/>
      <c r="AD61" s="54"/>
    </row>
    <row r="62" spans="1:30" x14ac:dyDescent="0.25">
      <c r="A62" s="64">
        <f t="shared" si="0"/>
        <v>59</v>
      </c>
      <c r="B62" s="69">
        <v>42900</v>
      </c>
      <c r="C62" s="3" t="s">
        <v>193</v>
      </c>
      <c r="D62" s="10" t="s">
        <v>196</v>
      </c>
      <c r="E62" s="75" t="s">
        <v>18</v>
      </c>
      <c r="F62" s="4"/>
      <c r="G62" s="3">
        <v>82.02</v>
      </c>
      <c r="H62" s="9">
        <f t="shared" si="9"/>
        <v>656.74999999999966</v>
      </c>
      <c r="I62" s="4"/>
      <c r="J62" s="3"/>
      <c r="K62" s="9">
        <f t="shared" si="30"/>
        <v>6607.77</v>
      </c>
      <c r="L62" s="4"/>
      <c r="M62" s="5"/>
      <c r="N62" s="12">
        <f t="shared" si="31"/>
        <v>7264.52</v>
      </c>
      <c r="O62" s="4"/>
      <c r="P62" s="11"/>
      <c r="Q62" s="3"/>
      <c r="R62" s="5"/>
      <c r="S62" s="4"/>
      <c r="T62" s="11"/>
      <c r="U62" s="3"/>
      <c r="V62" s="5"/>
      <c r="W62" s="4">
        <f t="shared" si="32"/>
        <v>1430</v>
      </c>
      <c r="X62" s="11">
        <f t="shared" si="33"/>
        <v>38.799999999999997</v>
      </c>
      <c r="Y62" s="3">
        <f t="shared" si="34"/>
        <v>150</v>
      </c>
      <c r="Z62" s="5">
        <f t="shared" si="35"/>
        <v>2453</v>
      </c>
      <c r="AA62" s="4"/>
      <c r="AB62" s="5" t="s">
        <v>62</v>
      </c>
      <c r="AC62" s="4" t="s">
        <v>198</v>
      </c>
      <c r="AD62" s="54" t="s">
        <v>197</v>
      </c>
    </row>
    <row r="63" spans="1:30" x14ac:dyDescent="0.25">
      <c r="A63" s="64">
        <f t="shared" si="0"/>
        <v>60</v>
      </c>
      <c r="B63" s="69">
        <v>42902</v>
      </c>
      <c r="C63" s="3" t="s">
        <v>199</v>
      </c>
      <c r="D63" s="10" t="s">
        <v>183</v>
      </c>
      <c r="E63" s="75" t="s">
        <v>5</v>
      </c>
      <c r="F63" s="4"/>
      <c r="G63" s="3"/>
      <c r="H63" s="9">
        <f t="shared" si="9"/>
        <v>656.74999999999966</v>
      </c>
      <c r="I63" s="4">
        <v>377.98</v>
      </c>
      <c r="J63" s="3"/>
      <c r="K63" s="9">
        <f t="shared" si="30"/>
        <v>6985.75</v>
      </c>
      <c r="L63" s="4"/>
      <c r="M63" s="5"/>
      <c r="N63" s="12">
        <f t="shared" si="31"/>
        <v>7642.5</v>
      </c>
      <c r="O63" s="4"/>
      <c r="P63" s="11">
        <v>377.98</v>
      </c>
      <c r="Q63" s="3"/>
      <c r="R63" s="5"/>
      <c r="S63" s="4"/>
      <c r="T63" s="11"/>
      <c r="U63" s="3"/>
      <c r="V63" s="5"/>
      <c r="W63" s="4">
        <f t="shared" si="32"/>
        <v>1430</v>
      </c>
      <c r="X63" s="11">
        <f t="shared" si="33"/>
        <v>416.78000000000003</v>
      </c>
      <c r="Y63" s="3">
        <f t="shared" si="34"/>
        <v>150</v>
      </c>
      <c r="Z63" s="5">
        <f t="shared" si="35"/>
        <v>2453</v>
      </c>
      <c r="AA63" s="4"/>
      <c r="AB63" s="5"/>
      <c r="AC63" s="4"/>
      <c r="AD63" s="54"/>
    </row>
    <row r="64" spans="1:30" x14ac:dyDescent="0.25">
      <c r="A64" s="64">
        <f t="shared" si="0"/>
        <v>61</v>
      </c>
      <c r="B64" s="69">
        <v>42905</v>
      </c>
      <c r="C64" s="3" t="s">
        <v>200</v>
      </c>
      <c r="D64" s="10" t="s">
        <v>201</v>
      </c>
      <c r="E64" s="75" t="s">
        <v>18</v>
      </c>
      <c r="F64" s="4"/>
      <c r="G64" s="3">
        <v>9.1999999999999993</v>
      </c>
      <c r="H64" s="9">
        <f t="shared" si="9"/>
        <v>647.54999999999961</v>
      </c>
      <c r="I64" s="4"/>
      <c r="J64" s="3"/>
      <c r="K64" s="9">
        <f t="shared" si="30"/>
        <v>6985.75</v>
      </c>
      <c r="L64" s="4"/>
      <c r="M64" s="5"/>
      <c r="N64" s="12">
        <f t="shared" si="31"/>
        <v>7633.2999999999993</v>
      </c>
      <c r="O64" s="4"/>
      <c r="P64" s="11"/>
      <c r="Q64" s="3"/>
      <c r="R64" s="5"/>
      <c r="S64" s="4"/>
      <c r="T64" s="11"/>
      <c r="U64" s="3"/>
      <c r="V64" s="5"/>
      <c r="W64" s="4">
        <f t="shared" si="32"/>
        <v>1430</v>
      </c>
      <c r="X64" s="11">
        <f t="shared" si="33"/>
        <v>416.78000000000003</v>
      </c>
      <c r="Y64" s="3">
        <f t="shared" si="34"/>
        <v>150</v>
      </c>
      <c r="Z64" s="5">
        <f t="shared" si="35"/>
        <v>2453</v>
      </c>
      <c r="AA64" s="4"/>
      <c r="AB64" s="5" t="s">
        <v>70</v>
      </c>
      <c r="AC64" s="4"/>
      <c r="AD64" s="54"/>
    </row>
    <row r="65" spans="1:30" x14ac:dyDescent="0.25">
      <c r="A65" s="64">
        <f t="shared" si="0"/>
        <v>62</v>
      </c>
      <c r="B65" s="69">
        <v>42905</v>
      </c>
      <c r="C65" s="3" t="s">
        <v>202</v>
      </c>
      <c r="D65" s="10" t="s">
        <v>203</v>
      </c>
      <c r="E65" s="75" t="s">
        <v>17</v>
      </c>
      <c r="F65" s="4"/>
      <c r="G65" s="3">
        <v>200</v>
      </c>
      <c r="H65" s="9">
        <f t="shared" si="9"/>
        <v>447.54999999999961</v>
      </c>
      <c r="I65" s="4"/>
      <c r="J65" s="3"/>
      <c r="K65" s="9">
        <f t="shared" si="30"/>
        <v>6985.75</v>
      </c>
      <c r="L65" s="4"/>
      <c r="M65" s="5"/>
      <c r="N65" s="12">
        <f t="shared" si="31"/>
        <v>7433.2999999999993</v>
      </c>
      <c r="O65" s="4"/>
      <c r="P65" s="11"/>
      <c r="Q65" s="3"/>
      <c r="R65" s="5"/>
      <c r="S65" s="4"/>
      <c r="T65" s="11"/>
      <c r="U65" s="3"/>
      <c r="V65" s="5"/>
      <c r="W65" s="4">
        <f t="shared" si="32"/>
        <v>1430</v>
      </c>
      <c r="X65" s="11">
        <f t="shared" si="33"/>
        <v>416.78000000000003</v>
      </c>
      <c r="Y65" s="3">
        <f t="shared" si="34"/>
        <v>150</v>
      </c>
      <c r="Z65" s="5">
        <f t="shared" si="35"/>
        <v>2453</v>
      </c>
      <c r="AA65" s="4"/>
      <c r="AB65" s="5" t="s">
        <v>84</v>
      </c>
      <c r="AC65" s="4"/>
      <c r="AD65" s="54"/>
    </row>
    <row r="66" spans="1:30" x14ac:dyDescent="0.25">
      <c r="A66" s="64">
        <f t="shared" si="0"/>
        <v>63</v>
      </c>
      <c r="B66" s="69">
        <v>42906</v>
      </c>
      <c r="C66" s="3" t="s">
        <v>204</v>
      </c>
      <c r="D66" s="10" t="s">
        <v>183</v>
      </c>
      <c r="E66" s="75" t="s">
        <v>5</v>
      </c>
      <c r="F66" s="4"/>
      <c r="G66" s="3"/>
      <c r="H66" s="9">
        <f t="shared" si="9"/>
        <v>447.54999999999961</v>
      </c>
      <c r="I66" s="4">
        <v>24.42</v>
      </c>
      <c r="J66" s="3"/>
      <c r="K66" s="9">
        <f t="shared" si="30"/>
        <v>7010.17</v>
      </c>
      <c r="L66" s="4"/>
      <c r="M66" s="5"/>
      <c r="N66" s="12">
        <f t="shared" si="31"/>
        <v>7457.7199999999993</v>
      </c>
      <c r="O66" s="4"/>
      <c r="P66" s="11">
        <v>24.42</v>
      </c>
      <c r="Q66" s="3"/>
      <c r="R66" s="5"/>
      <c r="S66" s="4"/>
      <c r="T66" s="11"/>
      <c r="U66" s="3"/>
      <c r="V66" s="5"/>
      <c r="W66" s="4">
        <f t="shared" si="32"/>
        <v>1430</v>
      </c>
      <c r="X66" s="11">
        <f t="shared" si="33"/>
        <v>441.20000000000005</v>
      </c>
      <c r="Y66" s="3">
        <f t="shared" si="34"/>
        <v>150</v>
      </c>
      <c r="Z66" s="5">
        <f t="shared" si="35"/>
        <v>2453</v>
      </c>
      <c r="AA66" s="4"/>
      <c r="AB66" s="5"/>
      <c r="AC66" s="4"/>
      <c r="AD66" s="54"/>
    </row>
    <row r="67" spans="1:30" x14ac:dyDescent="0.25">
      <c r="A67" s="64">
        <f t="shared" si="0"/>
        <v>64</v>
      </c>
      <c r="B67" s="69">
        <v>42909</v>
      </c>
      <c r="C67" s="3" t="s">
        <v>205</v>
      </c>
      <c r="D67" s="10" t="s">
        <v>183</v>
      </c>
      <c r="E67" s="75" t="s">
        <v>5</v>
      </c>
      <c r="F67" s="4"/>
      <c r="G67" s="3"/>
      <c r="H67" s="9">
        <f t="shared" si="9"/>
        <v>447.54999999999961</v>
      </c>
      <c r="I67" s="4">
        <v>199.9</v>
      </c>
      <c r="J67" s="3"/>
      <c r="K67" s="9">
        <f t="shared" si="30"/>
        <v>7210.07</v>
      </c>
      <c r="L67" s="4"/>
      <c r="M67" s="5"/>
      <c r="N67" s="12">
        <f t="shared" si="31"/>
        <v>7657.619999999999</v>
      </c>
      <c r="O67" s="4"/>
      <c r="P67" s="11">
        <v>199.9</v>
      </c>
      <c r="Q67" s="3"/>
      <c r="R67" s="5"/>
      <c r="S67" s="4"/>
      <c r="T67" s="11"/>
      <c r="U67" s="3"/>
      <c r="V67" s="5"/>
      <c r="W67" s="4">
        <f t="shared" si="32"/>
        <v>1430</v>
      </c>
      <c r="X67" s="11">
        <f t="shared" si="33"/>
        <v>641.1</v>
      </c>
      <c r="Y67" s="3">
        <f t="shared" si="34"/>
        <v>150</v>
      </c>
      <c r="Z67" s="5">
        <f t="shared" si="35"/>
        <v>2453</v>
      </c>
      <c r="AA67" s="4"/>
      <c r="AB67" s="5"/>
      <c r="AC67" s="4"/>
      <c r="AD67" s="54"/>
    </row>
    <row r="68" spans="1:30" x14ac:dyDescent="0.25">
      <c r="A68" s="64">
        <f t="shared" si="0"/>
        <v>65</v>
      </c>
      <c r="B68" s="69">
        <v>42909</v>
      </c>
      <c r="C68" s="3" t="s">
        <v>206</v>
      </c>
      <c r="D68" s="10" t="s">
        <v>207</v>
      </c>
      <c r="E68" s="75" t="s">
        <v>17</v>
      </c>
      <c r="F68" s="4"/>
      <c r="G68" s="3">
        <v>250</v>
      </c>
      <c r="H68" s="9">
        <f t="shared" si="9"/>
        <v>197.54999999999961</v>
      </c>
      <c r="I68" s="4"/>
      <c r="J68" s="3"/>
      <c r="K68" s="9">
        <f t="shared" si="30"/>
        <v>7210.07</v>
      </c>
      <c r="L68" s="4"/>
      <c r="M68" s="5"/>
      <c r="N68" s="12">
        <f t="shared" si="31"/>
        <v>7407.619999999999</v>
      </c>
      <c r="O68" s="4"/>
      <c r="P68" s="11"/>
      <c r="Q68" s="3"/>
      <c r="R68" s="5"/>
      <c r="S68" s="4"/>
      <c r="T68" s="11"/>
      <c r="U68" s="3"/>
      <c r="V68" s="5"/>
      <c r="W68" s="4">
        <f t="shared" si="32"/>
        <v>1430</v>
      </c>
      <c r="X68" s="11">
        <f t="shared" si="33"/>
        <v>641.1</v>
      </c>
      <c r="Y68" s="3">
        <f t="shared" si="34"/>
        <v>150</v>
      </c>
      <c r="Z68" s="5">
        <f t="shared" si="35"/>
        <v>2453</v>
      </c>
      <c r="AA68" s="4"/>
      <c r="AB68" s="5" t="s">
        <v>63</v>
      </c>
      <c r="AC68" s="4"/>
      <c r="AD68" s="54"/>
    </row>
    <row r="69" spans="1:30" x14ac:dyDescent="0.25">
      <c r="A69" s="64">
        <f t="shared" si="0"/>
        <v>66</v>
      </c>
      <c r="B69" s="69">
        <v>42912</v>
      </c>
      <c r="C69" s="3" t="s">
        <v>208</v>
      </c>
      <c r="D69" s="77" t="s">
        <v>209</v>
      </c>
      <c r="E69" s="75" t="s">
        <v>18</v>
      </c>
      <c r="F69" s="4"/>
      <c r="G69" s="3">
        <v>10</v>
      </c>
      <c r="H69" s="9">
        <f t="shared" ref="H69:H134" si="36">IF(B69="","",(H68+F69-G69))</f>
        <v>187.54999999999961</v>
      </c>
      <c r="I69" s="4"/>
      <c r="J69" s="3"/>
      <c r="K69" s="9">
        <f t="shared" si="30"/>
        <v>7210.07</v>
      </c>
      <c r="L69" s="4"/>
      <c r="M69" s="5"/>
      <c r="N69" s="12">
        <f t="shared" si="31"/>
        <v>7397.619999999999</v>
      </c>
      <c r="O69" s="4"/>
      <c r="P69" s="11"/>
      <c r="Q69" s="3"/>
      <c r="R69" s="5"/>
      <c r="S69" s="4"/>
      <c r="T69" s="11"/>
      <c r="U69" s="3"/>
      <c r="V69" s="5"/>
      <c r="W69" s="4">
        <f t="shared" si="32"/>
        <v>1430</v>
      </c>
      <c r="X69" s="11">
        <f t="shared" si="33"/>
        <v>641.1</v>
      </c>
      <c r="Y69" s="3">
        <f t="shared" si="34"/>
        <v>150</v>
      </c>
      <c r="Z69" s="5">
        <f t="shared" si="35"/>
        <v>2453</v>
      </c>
      <c r="AA69" s="4"/>
      <c r="AB69" s="5" t="s">
        <v>69</v>
      </c>
      <c r="AC69" s="4"/>
      <c r="AD69" s="54"/>
    </row>
    <row r="70" spans="1:30" x14ac:dyDescent="0.25">
      <c r="A70" s="64">
        <f t="shared" si="0"/>
        <v>67</v>
      </c>
      <c r="B70" s="69">
        <v>42913</v>
      </c>
      <c r="C70" s="3" t="s">
        <v>210</v>
      </c>
      <c r="D70" s="10" t="s">
        <v>211</v>
      </c>
      <c r="E70" s="75" t="s">
        <v>18</v>
      </c>
      <c r="F70" s="4"/>
      <c r="G70" s="3">
        <v>3.5</v>
      </c>
      <c r="H70" s="9">
        <f t="shared" si="36"/>
        <v>184.04999999999961</v>
      </c>
      <c r="I70" s="4"/>
      <c r="J70" s="3"/>
      <c r="K70" s="9">
        <f t="shared" si="30"/>
        <v>7210.07</v>
      </c>
      <c r="L70" s="4"/>
      <c r="M70" s="5"/>
      <c r="N70" s="12">
        <f t="shared" si="31"/>
        <v>7394.119999999999</v>
      </c>
      <c r="O70" s="4"/>
      <c r="P70" s="11"/>
      <c r="Q70" s="3"/>
      <c r="R70" s="5"/>
      <c r="S70" s="4"/>
      <c r="T70" s="11"/>
      <c r="U70" s="3"/>
      <c r="V70" s="5"/>
      <c r="W70" s="4">
        <f t="shared" si="32"/>
        <v>1430</v>
      </c>
      <c r="X70" s="11">
        <f t="shared" si="33"/>
        <v>641.1</v>
      </c>
      <c r="Y70" s="3">
        <f t="shared" si="34"/>
        <v>150</v>
      </c>
      <c r="Z70" s="5">
        <f t="shared" si="35"/>
        <v>2453</v>
      </c>
      <c r="AA70" s="4"/>
      <c r="AB70" s="5" t="s">
        <v>84</v>
      </c>
      <c r="AC70" s="4"/>
      <c r="AD70" s="54"/>
    </row>
    <row r="71" spans="1:30" x14ac:dyDescent="0.25">
      <c r="A71" s="64">
        <f t="shared" ref="A71:A139" si="37">ROW(A71)-3</f>
        <v>68</v>
      </c>
      <c r="B71" s="69">
        <v>42914</v>
      </c>
      <c r="C71" s="3" t="s">
        <v>212</v>
      </c>
      <c r="D71" s="10" t="s">
        <v>213</v>
      </c>
      <c r="E71" s="75" t="s">
        <v>18</v>
      </c>
      <c r="F71" s="4"/>
      <c r="G71" s="3">
        <v>10</v>
      </c>
      <c r="H71" s="9">
        <f t="shared" si="36"/>
        <v>174.04999999999961</v>
      </c>
      <c r="I71" s="4"/>
      <c r="J71" s="3"/>
      <c r="K71" s="9">
        <f t="shared" si="30"/>
        <v>7210.07</v>
      </c>
      <c r="L71" s="4"/>
      <c r="M71" s="5"/>
      <c r="N71" s="12">
        <f t="shared" si="31"/>
        <v>7384.119999999999</v>
      </c>
      <c r="O71" s="4"/>
      <c r="P71" s="11"/>
      <c r="Q71" s="3"/>
      <c r="R71" s="5"/>
      <c r="S71" s="4"/>
      <c r="T71" s="11"/>
      <c r="U71" s="3"/>
      <c r="V71" s="5"/>
      <c r="W71" s="4">
        <f t="shared" si="32"/>
        <v>1430</v>
      </c>
      <c r="X71" s="11">
        <f t="shared" si="33"/>
        <v>641.1</v>
      </c>
      <c r="Y71" s="3">
        <f t="shared" si="34"/>
        <v>150</v>
      </c>
      <c r="Z71" s="5">
        <f t="shared" si="35"/>
        <v>2453</v>
      </c>
      <c r="AA71" s="4"/>
      <c r="AB71" s="5" t="s">
        <v>56</v>
      </c>
      <c r="AC71" s="4"/>
      <c r="AD71" s="54"/>
    </row>
    <row r="72" spans="1:30" x14ac:dyDescent="0.25">
      <c r="A72" s="64">
        <f t="shared" si="37"/>
        <v>69</v>
      </c>
      <c r="B72" s="69">
        <v>42915</v>
      </c>
      <c r="C72" s="3" t="s">
        <v>214</v>
      </c>
      <c r="D72" s="10" t="s">
        <v>183</v>
      </c>
      <c r="E72" s="75" t="s">
        <v>5</v>
      </c>
      <c r="F72" s="4"/>
      <c r="G72" s="3"/>
      <c r="H72" s="9">
        <f t="shared" si="36"/>
        <v>174.04999999999961</v>
      </c>
      <c r="I72" s="4">
        <v>1108.28</v>
      </c>
      <c r="J72" s="3"/>
      <c r="K72" s="9">
        <f t="shared" si="30"/>
        <v>8318.35</v>
      </c>
      <c r="L72" s="4"/>
      <c r="M72" s="5"/>
      <c r="N72" s="12">
        <f t="shared" si="31"/>
        <v>8492.4</v>
      </c>
      <c r="O72" s="4"/>
      <c r="P72" s="11">
        <v>1108.28</v>
      </c>
      <c r="Q72" s="3"/>
      <c r="R72" s="5"/>
      <c r="S72" s="4"/>
      <c r="T72" s="11"/>
      <c r="U72" s="3"/>
      <c r="V72" s="5"/>
      <c r="W72" s="4">
        <f t="shared" si="32"/>
        <v>1430</v>
      </c>
      <c r="X72" s="11">
        <f t="shared" si="33"/>
        <v>1749.38</v>
      </c>
      <c r="Y72" s="3">
        <f t="shared" si="34"/>
        <v>150</v>
      </c>
      <c r="Z72" s="5">
        <f t="shared" si="35"/>
        <v>2453</v>
      </c>
      <c r="AA72" s="4"/>
      <c r="AB72" s="5"/>
      <c r="AC72" s="4"/>
      <c r="AD72" s="54"/>
    </row>
    <row r="73" spans="1:30" x14ac:dyDescent="0.25">
      <c r="A73" s="64">
        <f t="shared" si="37"/>
        <v>70</v>
      </c>
      <c r="B73" s="69">
        <v>42916</v>
      </c>
      <c r="C73" s="3" t="s">
        <v>215</v>
      </c>
      <c r="D73" s="10" t="s">
        <v>67</v>
      </c>
      <c r="E73" s="75" t="s">
        <v>75</v>
      </c>
      <c r="F73" s="4"/>
      <c r="G73" s="3"/>
      <c r="H73" s="9">
        <f t="shared" si="36"/>
        <v>174.04999999999961</v>
      </c>
      <c r="I73" s="4"/>
      <c r="J73" s="3">
        <v>10.58</v>
      </c>
      <c r="K73" s="9">
        <f t="shared" si="30"/>
        <v>8307.77</v>
      </c>
      <c r="L73" s="4"/>
      <c r="M73" s="5"/>
      <c r="N73" s="12">
        <f t="shared" si="31"/>
        <v>8481.82</v>
      </c>
      <c r="O73" s="4"/>
      <c r="P73" s="11"/>
      <c r="Q73" s="3"/>
      <c r="R73" s="5"/>
      <c r="S73" s="4"/>
      <c r="T73" s="11"/>
      <c r="U73" s="3"/>
      <c r="V73" s="5"/>
      <c r="W73" s="4">
        <f t="shared" si="32"/>
        <v>1430</v>
      </c>
      <c r="X73" s="11">
        <f t="shared" si="33"/>
        <v>1749.38</v>
      </c>
      <c r="Y73" s="3">
        <f t="shared" si="34"/>
        <v>150</v>
      </c>
      <c r="Z73" s="5">
        <f t="shared" si="35"/>
        <v>2453</v>
      </c>
      <c r="AA73" s="4"/>
      <c r="AB73" s="5"/>
      <c r="AC73" s="4"/>
      <c r="AD73" s="54"/>
    </row>
    <row r="74" spans="1:30" x14ac:dyDescent="0.25">
      <c r="A74" s="64">
        <f t="shared" si="37"/>
        <v>71</v>
      </c>
      <c r="B74" s="69">
        <v>42920</v>
      </c>
      <c r="C74" s="3" t="s">
        <v>216</v>
      </c>
      <c r="D74" s="10" t="s">
        <v>183</v>
      </c>
      <c r="E74" s="75" t="s">
        <v>5</v>
      </c>
      <c r="F74" s="4"/>
      <c r="G74" s="3"/>
      <c r="H74" s="9">
        <f t="shared" si="36"/>
        <v>174.04999999999961</v>
      </c>
      <c r="I74" s="4">
        <v>242.48</v>
      </c>
      <c r="J74" s="3"/>
      <c r="K74" s="9">
        <f t="shared" si="30"/>
        <v>8550.25</v>
      </c>
      <c r="L74" s="4"/>
      <c r="M74" s="5"/>
      <c r="N74" s="12">
        <f t="shared" si="31"/>
        <v>8724.2999999999993</v>
      </c>
      <c r="O74" s="4"/>
      <c r="P74" s="11">
        <v>242.48</v>
      </c>
      <c r="Q74" s="3"/>
      <c r="R74" s="5"/>
      <c r="S74" s="4"/>
      <c r="T74" s="11"/>
      <c r="U74" s="3"/>
      <c r="V74" s="5"/>
      <c r="W74" s="4">
        <f t="shared" si="32"/>
        <v>1430</v>
      </c>
      <c r="X74" s="11">
        <f t="shared" si="33"/>
        <v>1991.8600000000001</v>
      </c>
      <c r="Y74" s="3">
        <f t="shared" si="34"/>
        <v>150</v>
      </c>
      <c r="Z74" s="5">
        <f t="shared" si="35"/>
        <v>2453</v>
      </c>
      <c r="AA74" s="4"/>
      <c r="AB74" s="5"/>
      <c r="AC74" s="4"/>
      <c r="AD74" s="54"/>
    </row>
    <row r="75" spans="1:30" x14ac:dyDescent="0.25">
      <c r="A75" s="64">
        <f t="shared" si="37"/>
        <v>72</v>
      </c>
      <c r="B75" s="69">
        <v>42929</v>
      </c>
      <c r="C75" s="3" t="s">
        <v>217</v>
      </c>
      <c r="D75" s="10" t="s">
        <v>183</v>
      </c>
      <c r="E75" s="75" t="s">
        <v>5</v>
      </c>
      <c r="F75" s="4"/>
      <c r="G75" s="3"/>
      <c r="H75" s="9">
        <f t="shared" si="36"/>
        <v>174.04999999999961</v>
      </c>
      <c r="I75" s="4">
        <v>7.19</v>
      </c>
      <c r="J75" s="3"/>
      <c r="K75" s="9">
        <f t="shared" si="30"/>
        <v>8557.44</v>
      </c>
      <c r="L75" s="4"/>
      <c r="M75" s="5"/>
      <c r="N75" s="12">
        <f t="shared" si="31"/>
        <v>8731.49</v>
      </c>
      <c r="O75" s="4"/>
      <c r="P75" s="11">
        <v>7.19</v>
      </c>
      <c r="Q75" s="3"/>
      <c r="R75" s="5"/>
      <c r="S75" s="4"/>
      <c r="T75" s="11"/>
      <c r="U75" s="3"/>
      <c r="V75" s="5"/>
      <c r="W75" s="4">
        <f t="shared" si="32"/>
        <v>1430</v>
      </c>
      <c r="X75" s="11">
        <f t="shared" si="33"/>
        <v>1999.0500000000002</v>
      </c>
      <c r="Y75" s="3">
        <f t="shared" si="34"/>
        <v>150</v>
      </c>
      <c r="Z75" s="5">
        <f t="shared" si="35"/>
        <v>2453</v>
      </c>
      <c r="AA75" s="4"/>
      <c r="AB75" s="5"/>
      <c r="AC75" s="4"/>
      <c r="AD75" s="54"/>
    </row>
    <row r="76" spans="1:30" x14ac:dyDescent="0.25">
      <c r="A76" s="64">
        <f t="shared" si="37"/>
        <v>73</v>
      </c>
      <c r="B76" s="69">
        <v>42934</v>
      </c>
      <c r="C76" s="3" t="s">
        <v>218</v>
      </c>
      <c r="D76" s="10" t="s">
        <v>183</v>
      </c>
      <c r="E76" s="75" t="s">
        <v>5</v>
      </c>
      <c r="F76" s="4"/>
      <c r="G76" s="3"/>
      <c r="H76" s="9">
        <f t="shared" si="36"/>
        <v>174.04999999999961</v>
      </c>
      <c r="I76" s="4">
        <v>219.46</v>
      </c>
      <c r="J76" s="3"/>
      <c r="K76" s="9">
        <f t="shared" si="30"/>
        <v>8776.9</v>
      </c>
      <c r="L76" s="4"/>
      <c r="M76" s="5"/>
      <c r="N76" s="12">
        <f t="shared" si="31"/>
        <v>8950.9499999999989</v>
      </c>
      <c r="O76" s="4"/>
      <c r="P76" s="11">
        <v>219.46</v>
      </c>
      <c r="Q76" s="3"/>
      <c r="R76" s="5"/>
      <c r="S76" s="4"/>
      <c r="T76" s="11"/>
      <c r="U76" s="3"/>
      <c r="V76" s="5"/>
      <c r="W76" s="4">
        <f t="shared" si="32"/>
        <v>1430</v>
      </c>
      <c r="X76" s="11">
        <f t="shared" si="33"/>
        <v>2218.5100000000002</v>
      </c>
      <c r="Y76" s="3">
        <f t="shared" si="34"/>
        <v>150</v>
      </c>
      <c r="Z76" s="5">
        <f t="shared" si="35"/>
        <v>2453</v>
      </c>
      <c r="AA76" s="4"/>
      <c r="AB76" s="5"/>
      <c r="AC76" s="4"/>
      <c r="AD76" s="54"/>
    </row>
    <row r="77" spans="1:30" x14ac:dyDescent="0.25">
      <c r="A77" s="64">
        <f t="shared" si="37"/>
        <v>74</v>
      </c>
      <c r="B77" s="69">
        <v>42937</v>
      </c>
      <c r="C77" s="3" t="s">
        <v>219</v>
      </c>
      <c r="D77" s="10" t="s">
        <v>183</v>
      </c>
      <c r="E77" s="75" t="s">
        <v>5</v>
      </c>
      <c r="F77" s="4"/>
      <c r="G77" s="3"/>
      <c r="H77" s="9">
        <f t="shared" si="36"/>
        <v>174.04999999999961</v>
      </c>
      <c r="I77" s="4">
        <v>21.39</v>
      </c>
      <c r="J77" s="3"/>
      <c r="K77" s="9">
        <f t="shared" si="30"/>
        <v>8798.2899999999991</v>
      </c>
      <c r="L77" s="4"/>
      <c r="M77" s="5"/>
      <c r="N77" s="12">
        <f t="shared" si="31"/>
        <v>8972.3399999999983</v>
      </c>
      <c r="O77" s="4"/>
      <c r="P77" s="11">
        <v>21.39</v>
      </c>
      <c r="Q77" s="3"/>
      <c r="R77" s="5"/>
      <c r="S77" s="4"/>
      <c r="T77" s="11"/>
      <c r="U77" s="3"/>
      <c r="V77" s="5"/>
      <c r="W77" s="4">
        <f t="shared" si="32"/>
        <v>1430</v>
      </c>
      <c r="X77" s="11">
        <f t="shared" si="33"/>
        <v>2239.9</v>
      </c>
      <c r="Y77" s="3">
        <f t="shared" si="34"/>
        <v>150</v>
      </c>
      <c r="Z77" s="5">
        <f t="shared" si="35"/>
        <v>2453</v>
      </c>
      <c r="AA77" s="4"/>
      <c r="AB77" s="5"/>
      <c r="AC77" s="4"/>
      <c r="AD77" s="54"/>
    </row>
    <row r="78" spans="1:30" x14ac:dyDescent="0.25">
      <c r="A78" s="64">
        <f t="shared" si="37"/>
        <v>75</v>
      </c>
      <c r="B78" s="69">
        <v>42941</v>
      </c>
      <c r="C78" s="3" t="s">
        <v>220</v>
      </c>
      <c r="D78" s="10" t="s">
        <v>183</v>
      </c>
      <c r="E78" s="75" t="s">
        <v>5</v>
      </c>
      <c r="F78" s="4"/>
      <c r="G78" s="3"/>
      <c r="H78" s="9">
        <f t="shared" si="36"/>
        <v>174.04999999999961</v>
      </c>
      <c r="I78" s="4">
        <v>215.81</v>
      </c>
      <c r="J78" s="3"/>
      <c r="K78" s="9">
        <f t="shared" si="30"/>
        <v>9014.0999999999985</v>
      </c>
      <c r="L78" s="4"/>
      <c r="M78" s="5"/>
      <c r="N78" s="12">
        <f t="shared" si="31"/>
        <v>9188.1499999999978</v>
      </c>
      <c r="O78" s="4"/>
      <c r="P78" s="11">
        <v>215.81</v>
      </c>
      <c r="Q78" s="3"/>
      <c r="R78" s="5"/>
      <c r="S78" s="4"/>
      <c r="T78" s="11"/>
      <c r="U78" s="3"/>
      <c r="V78" s="5"/>
      <c r="W78" s="4">
        <f t="shared" ref="W78:W80" si="38">IF(B78="","",W77+O78-S78)</f>
        <v>1430</v>
      </c>
      <c r="X78" s="11">
        <f t="shared" ref="X78:X80" si="39">IF(B78="","",X77+P78-T78)</f>
        <v>2455.71</v>
      </c>
      <c r="Y78" s="3">
        <f t="shared" ref="Y78:Y80" si="40">IF(B78="","",Y77+Q78-U78)</f>
        <v>150</v>
      </c>
      <c r="Z78" s="5">
        <f t="shared" ref="Z78:Z80" si="41">IF(B78="","",Z77+R78-V78)</f>
        <v>2453</v>
      </c>
      <c r="AA78" s="4"/>
      <c r="AB78" s="5"/>
      <c r="AC78" s="4"/>
      <c r="AD78" s="54"/>
    </row>
    <row r="79" spans="1:30" x14ac:dyDescent="0.25">
      <c r="A79" s="64">
        <f t="shared" si="37"/>
        <v>76</v>
      </c>
      <c r="B79" s="69">
        <v>42943</v>
      </c>
      <c r="C79" s="3" t="s">
        <v>221</v>
      </c>
      <c r="D79" s="10" t="s">
        <v>183</v>
      </c>
      <c r="E79" s="75" t="s">
        <v>5</v>
      </c>
      <c r="F79" s="4"/>
      <c r="G79" s="3"/>
      <c r="H79" s="9">
        <f t="shared" si="36"/>
        <v>174.04999999999961</v>
      </c>
      <c r="I79" s="4">
        <v>245.86</v>
      </c>
      <c r="J79" s="3"/>
      <c r="K79" s="9">
        <f t="shared" si="30"/>
        <v>9259.9599999999991</v>
      </c>
      <c r="L79" s="4"/>
      <c r="M79" s="5"/>
      <c r="N79" s="12">
        <f t="shared" si="31"/>
        <v>9434.0099999999984</v>
      </c>
      <c r="O79" s="4"/>
      <c r="P79" s="11">
        <v>245.86</v>
      </c>
      <c r="Q79" s="3"/>
      <c r="R79" s="5"/>
      <c r="S79" s="4"/>
      <c r="T79" s="11"/>
      <c r="U79" s="3"/>
      <c r="V79" s="5"/>
      <c r="W79" s="4">
        <f t="shared" si="38"/>
        <v>1430</v>
      </c>
      <c r="X79" s="11">
        <f t="shared" si="39"/>
        <v>2701.57</v>
      </c>
      <c r="Y79" s="3">
        <f t="shared" si="40"/>
        <v>150</v>
      </c>
      <c r="Z79" s="5">
        <f t="shared" si="41"/>
        <v>2453</v>
      </c>
      <c r="AA79" s="4"/>
      <c r="AB79" s="5"/>
      <c r="AC79" s="4"/>
      <c r="AD79" s="54"/>
    </row>
    <row r="80" spans="1:30" x14ac:dyDescent="0.25">
      <c r="A80" s="64">
        <f t="shared" si="37"/>
        <v>77</v>
      </c>
      <c r="B80" s="69">
        <v>42944</v>
      </c>
      <c r="C80" s="3" t="s">
        <v>222</v>
      </c>
      <c r="D80" s="10" t="s">
        <v>183</v>
      </c>
      <c r="E80" s="75" t="s">
        <v>5</v>
      </c>
      <c r="F80" s="4"/>
      <c r="G80" s="3"/>
      <c r="H80" s="9">
        <f t="shared" si="36"/>
        <v>174.04999999999961</v>
      </c>
      <c r="I80" s="4">
        <v>158.79</v>
      </c>
      <c r="J80" s="3"/>
      <c r="K80" s="9">
        <f t="shared" si="30"/>
        <v>9418.75</v>
      </c>
      <c r="L80" s="4"/>
      <c r="M80" s="5"/>
      <c r="N80" s="12">
        <f t="shared" si="31"/>
        <v>9592.7999999999993</v>
      </c>
      <c r="O80" s="4"/>
      <c r="P80" s="11">
        <v>158.79</v>
      </c>
      <c r="Q80" s="3"/>
      <c r="R80" s="5"/>
      <c r="S80" s="4"/>
      <c r="T80" s="11"/>
      <c r="U80" s="3"/>
      <c r="V80" s="5"/>
      <c r="W80" s="4">
        <f t="shared" si="38"/>
        <v>1430</v>
      </c>
      <c r="X80" s="11">
        <f t="shared" si="39"/>
        <v>2860.36</v>
      </c>
      <c r="Y80" s="3">
        <f t="shared" si="40"/>
        <v>150</v>
      </c>
      <c r="Z80" s="5">
        <f t="shared" si="41"/>
        <v>2453</v>
      </c>
      <c r="AA80" s="4"/>
      <c r="AB80" s="5"/>
      <c r="AC80" s="4"/>
      <c r="AD80" s="54"/>
    </row>
    <row r="81" spans="1:30" x14ac:dyDescent="0.25">
      <c r="A81" s="64">
        <f t="shared" si="37"/>
        <v>78</v>
      </c>
      <c r="B81" s="69">
        <v>42947</v>
      </c>
      <c r="C81" s="3" t="s">
        <v>223</v>
      </c>
      <c r="D81" s="10" t="s">
        <v>67</v>
      </c>
      <c r="E81" s="75" t="s">
        <v>75</v>
      </c>
      <c r="F81" s="4"/>
      <c r="G81" s="3"/>
      <c r="H81" s="9">
        <f t="shared" si="36"/>
        <v>174.04999999999961</v>
      </c>
      <c r="I81" s="4"/>
      <c r="J81" s="3">
        <v>13.94</v>
      </c>
      <c r="K81" s="9">
        <f t="shared" si="30"/>
        <v>9404.81</v>
      </c>
      <c r="L81" s="4"/>
      <c r="M81" s="5"/>
      <c r="N81" s="12">
        <f t="shared" si="31"/>
        <v>9578.8599999999988</v>
      </c>
      <c r="O81" s="4"/>
      <c r="P81" s="11"/>
      <c r="Q81" s="3"/>
      <c r="R81" s="5"/>
      <c r="S81" s="4"/>
      <c r="T81" s="11"/>
      <c r="U81" s="3"/>
      <c r="V81" s="5"/>
      <c r="W81" s="4">
        <f t="shared" ref="W81" si="42">IF(B81="","",W80+O81-S81)</f>
        <v>1430</v>
      </c>
      <c r="X81" s="11">
        <f t="shared" ref="X81" si="43">IF(B81="","",X80+P81-T81)</f>
        <v>2860.36</v>
      </c>
      <c r="Y81" s="3">
        <f t="shared" ref="Y81" si="44">IF(B81="","",Y80+Q81-U81)</f>
        <v>150</v>
      </c>
      <c r="Z81" s="5">
        <f t="shared" ref="Z81" si="45">IF(B81="","",Z80+R81-V81)</f>
        <v>2453</v>
      </c>
      <c r="AA81" s="4"/>
      <c r="AB81" s="5"/>
      <c r="AC81" s="4"/>
      <c r="AD81" s="54"/>
    </row>
    <row r="82" spans="1:30" x14ac:dyDescent="0.25">
      <c r="A82" s="64">
        <f t="shared" si="37"/>
        <v>79</v>
      </c>
      <c r="B82" s="69">
        <v>42963</v>
      </c>
      <c r="C82" s="3" t="s">
        <v>224</v>
      </c>
      <c r="D82" s="10" t="s">
        <v>225</v>
      </c>
      <c r="E82" s="75" t="s">
        <v>21</v>
      </c>
      <c r="F82" s="4"/>
      <c r="G82" s="3"/>
      <c r="H82" s="9">
        <f t="shared" si="36"/>
        <v>174.04999999999961</v>
      </c>
      <c r="I82" s="4"/>
      <c r="J82" s="3">
        <v>1102.3</v>
      </c>
      <c r="K82" s="9">
        <f t="shared" si="30"/>
        <v>8302.51</v>
      </c>
      <c r="L82" s="4"/>
      <c r="M82" s="5"/>
      <c r="N82" s="12">
        <f t="shared" si="31"/>
        <v>8476.56</v>
      </c>
      <c r="O82" s="4"/>
      <c r="P82" s="11"/>
      <c r="Q82" s="3"/>
      <c r="R82" s="5"/>
      <c r="S82" s="4"/>
      <c r="T82" s="11"/>
      <c r="U82" s="3"/>
      <c r="V82" s="5"/>
      <c r="W82" s="4">
        <f t="shared" si="32"/>
        <v>1430</v>
      </c>
      <c r="X82" s="11">
        <f t="shared" si="33"/>
        <v>2860.36</v>
      </c>
      <c r="Y82" s="3">
        <f t="shared" si="34"/>
        <v>150</v>
      </c>
      <c r="Z82" s="5">
        <f t="shared" si="35"/>
        <v>2453</v>
      </c>
      <c r="AA82" s="4"/>
      <c r="AB82" s="5"/>
      <c r="AC82" s="4" t="s">
        <v>233</v>
      </c>
      <c r="AD82" s="54" t="s">
        <v>232</v>
      </c>
    </row>
    <row r="83" spans="1:30" ht="15.75" thickBot="1" x14ac:dyDescent="0.3">
      <c r="A83" s="64">
        <f t="shared" si="37"/>
        <v>80</v>
      </c>
      <c r="B83" s="91">
        <v>42978</v>
      </c>
      <c r="C83" s="92" t="s">
        <v>234</v>
      </c>
      <c r="D83" s="93" t="s">
        <v>67</v>
      </c>
      <c r="E83" s="94" t="s">
        <v>75</v>
      </c>
      <c r="F83" s="95"/>
      <c r="G83" s="92"/>
      <c r="H83" s="96">
        <f t="shared" si="36"/>
        <v>174.04999999999961</v>
      </c>
      <c r="I83" s="95"/>
      <c r="J83" s="92">
        <v>8</v>
      </c>
      <c r="K83" s="96">
        <f t="shared" si="30"/>
        <v>8294.51</v>
      </c>
      <c r="L83" s="95"/>
      <c r="M83" s="97"/>
      <c r="N83" s="98">
        <f t="shared" si="31"/>
        <v>8468.56</v>
      </c>
      <c r="O83" s="95"/>
      <c r="P83" s="99"/>
      <c r="Q83" s="92"/>
      <c r="R83" s="97"/>
      <c r="S83" s="95"/>
      <c r="T83" s="99"/>
      <c r="U83" s="92"/>
      <c r="V83" s="97"/>
      <c r="W83" s="95">
        <f t="shared" si="32"/>
        <v>1430</v>
      </c>
      <c r="X83" s="99">
        <f t="shared" si="33"/>
        <v>2860.36</v>
      </c>
      <c r="Y83" s="92">
        <f t="shared" si="34"/>
        <v>150</v>
      </c>
      <c r="Z83" s="97">
        <f t="shared" si="35"/>
        <v>2453</v>
      </c>
      <c r="AA83" s="95"/>
      <c r="AB83" s="97"/>
      <c r="AC83" s="95"/>
      <c r="AD83" s="100"/>
    </row>
    <row r="84" spans="1:30" ht="15.75" thickTop="1" x14ac:dyDescent="0.25">
      <c r="A84" s="64">
        <f t="shared" si="37"/>
        <v>81</v>
      </c>
      <c r="B84" s="68">
        <v>42983</v>
      </c>
      <c r="C84" s="101" t="s">
        <v>235</v>
      </c>
      <c r="D84" s="18" t="s">
        <v>236</v>
      </c>
      <c r="E84" s="19"/>
      <c r="F84" s="13"/>
      <c r="G84" s="14"/>
      <c r="H84" s="88">
        <f t="shared" si="36"/>
        <v>174.04999999999961</v>
      </c>
      <c r="I84" s="13"/>
      <c r="J84" s="14">
        <v>1000</v>
      </c>
      <c r="K84" s="88">
        <f t="shared" si="30"/>
        <v>7294.51</v>
      </c>
      <c r="L84" s="13">
        <v>1000</v>
      </c>
      <c r="M84" s="16"/>
      <c r="N84" s="17">
        <f t="shared" si="31"/>
        <v>8468.56</v>
      </c>
      <c r="O84" s="13"/>
      <c r="P84" s="89"/>
      <c r="Q84" s="14"/>
      <c r="R84" s="16"/>
      <c r="S84" s="13"/>
      <c r="T84" s="89"/>
      <c r="U84" s="14"/>
      <c r="V84" s="16"/>
      <c r="W84" s="13">
        <f t="shared" si="32"/>
        <v>1430</v>
      </c>
      <c r="X84" s="89">
        <f t="shared" si="33"/>
        <v>2860.36</v>
      </c>
      <c r="Y84" s="14">
        <f t="shared" si="34"/>
        <v>150</v>
      </c>
      <c r="Z84" s="16">
        <f t="shared" si="35"/>
        <v>2453</v>
      </c>
      <c r="AA84" s="13"/>
      <c r="AB84" s="16"/>
      <c r="AC84" s="13"/>
      <c r="AD84" s="90"/>
    </row>
    <row r="85" spans="1:30" x14ac:dyDescent="0.25">
      <c r="A85" s="64">
        <f t="shared" si="37"/>
        <v>82</v>
      </c>
      <c r="B85" s="69">
        <v>42983</v>
      </c>
      <c r="C85" s="14" t="s">
        <v>237</v>
      </c>
      <c r="D85" s="10" t="s">
        <v>239</v>
      </c>
      <c r="E85" s="75" t="s">
        <v>21</v>
      </c>
      <c r="F85" s="4"/>
      <c r="G85" s="3">
        <v>18.850000000000001</v>
      </c>
      <c r="H85" s="9">
        <f t="shared" si="36"/>
        <v>155.19999999999962</v>
      </c>
      <c r="I85" s="4"/>
      <c r="J85" s="3"/>
      <c r="K85" s="9">
        <f t="shared" si="30"/>
        <v>7294.51</v>
      </c>
      <c r="L85" s="4"/>
      <c r="M85" s="5"/>
      <c r="N85" s="12">
        <f t="shared" si="31"/>
        <v>7449.71</v>
      </c>
      <c r="O85" s="4"/>
      <c r="P85" s="11"/>
      <c r="Q85" s="3"/>
      <c r="R85" s="5"/>
      <c r="S85" s="4"/>
      <c r="T85" s="11"/>
      <c r="U85" s="3"/>
      <c r="V85" s="5"/>
      <c r="W85" s="4">
        <f t="shared" si="32"/>
        <v>1430</v>
      </c>
      <c r="X85" s="11">
        <f t="shared" si="33"/>
        <v>2860.36</v>
      </c>
      <c r="Y85" s="3">
        <f t="shared" si="34"/>
        <v>150</v>
      </c>
      <c r="Z85" s="5">
        <f t="shared" si="35"/>
        <v>2453</v>
      </c>
      <c r="AA85" s="4"/>
      <c r="AB85" s="5" t="s">
        <v>145</v>
      </c>
      <c r="AC85" s="4" t="s">
        <v>240</v>
      </c>
      <c r="AD85" s="54" t="s">
        <v>238</v>
      </c>
    </row>
    <row r="86" spans="1:30" x14ac:dyDescent="0.25">
      <c r="A86" s="64">
        <f t="shared" si="37"/>
        <v>83</v>
      </c>
      <c r="B86" s="69">
        <v>42984</v>
      </c>
      <c r="C86" s="3" t="s">
        <v>241</v>
      </c>
      <c r="D86" s="10" t="s">
        <v>242</v>
      </c>
      <c r="E86" s="75"/>
      <c r="F86" s="4">
        <v>1000</v>
      </c>
      <c r="G86" s="3"/>
      <c r="H86" s="9">
        <f t="shared" si="36"/>
        <v>1155.1999999999996</v>
      </c>
      <c r="I86" s="4"/>
      <c r="J86" s="3"/>
      <c r="K86" s="9">
        <f t="shared" si="30"/>
        <v>7294.51</v>
      </c>
      <c r="L86" s="4"/>
      <c r="M86" s="5">
        <v>1000</v>
      </c>
      <c r="N86" s="12">
        <f t="shared" si="31"/>
        <v>7449.7099999999991</v>
      </c>
      <c r="O86" s="4"/>
      <c r="P86" s="11"/>
      <c r="Q86" s="3"/>
      <c r="R86" s="5"/>
      <c r="S86" s="4"/>
      <c r="T86" s="11"/>
      <c r="U86" s="3"/>
      <c r="V86" s="5"/>
      <c r="W86" s="4">
        <f t="shared" si="32"/>
        <v>1430</v>
      </c>
      <c r="X86" s="11">
        <f t="shared" si="33"/>
        <v>2860.36</v>
      </c>
      <c r="Y86" s="3">
        <f t="shared" si="34"/>
        <v>150</v>
      </c>
      <c r="Z86" s="5">
        <f t="shared" si="35"/>
        <v>2453</v>
      </c>
      <c r="AA86" s="4" t="s">
        <v>243</v>
      </c>
      <c r="AB86" s="5"/>
      <c r="AC86" s="4"/>
      <c r="AD86" s="54"/>
    </row>
    <row r="87" spans="1:30" x14ac:dyDescent="0.25">
      <c r="A87" s="64">
        <f t="shared" si="37"/>
        <v>84</v>
      </c>
      <c r="B87" s="69">
        <v>42984</v>
      </c>
      <c r="C87" s="14" t="s">
        <v>244</v>
      </c>
      <c r="D87" s="10" t="s">
        <v>245</v>
      </c>
      <c r="E87" s="75" t="s">
        <v>246</v>
      </c>
      <c r="F87" s="4"/>
      <c r="G87" s="3"/>
      <c r="H87" s="9">
        <f t="shared" si="36"/>
        <v>1155.1999999999996</v>
      </c>
      <c r="I87" s="4"/>
      <c r="J87" s="3">
        <v>789.96</v>
      </c>
      <c r="K87" s="9">
        <f t="shared" si="30"/>
        <v>6504.55</v>
      </c>
      <c r="L87" s="4"/>
      <c r="M87" s="5"/>
      <c r="N87" s="12">
        <f t="shared" si="31"/>
        <v>7659.75</v>
      </c>
      <c r="O87" s="4"/>
      <c r="P87" s="11"/>
      <c r="Q87" s="3"/>
      <c r="R87" s="5"/>
      <c r="S87" s="4"/>
      <c r="T87" s="11"/>
      <c r="U87" s="3"/>
      <c r="V87" s="5"/>
      <c r="W87" s="4">
        <f t="shared" si="32"/>
        <v>1430</v>
      </c>
      <c r="X87" s="11">
        <f t="shared" si="33"/>
        <v>2860.36</v>
      </c>
      <c r="Y87" s="3">
        <f t="shared" si="34"/>
        <v>150</v>
      </c>
      <c r="Z87" s="5">
        <f t="shared" si="35"/>
        <v>2453</v>
      </c>
      <c r="AA87" s="4"/>
      <c r="AB87" s="5"/>
      <c r="AC87" s="4"/>
      <c r="AD87" s="54"/>
    </row>
    <row r="88" spans="1:30" x14ac:dyDescent="0.25">
      <c r="A88" s="64">
        <f t="shared" si="37"/>
        <v>85</v>
      </c>
      <c r="B88" s="69">
        <v>43356</v>
      </c>
      <c r="C88" s="3" t="s">
        <v>253</v>
      </c>
      <c r="D88" s="10" t="s">
        <v>247</v>
      </c>
      <c r="E88" s="75" t="s">
        <v>21</v>
      </c>
      <c r="F88" s="4"/>
      <c r="G88" s="3">
        <v>111.5</v>
      </c>
      <c r="H88" s="9">
        <f t="shared" si="36"/>
        <v>1043.6999999999996</v>
      </c>
      <c r="I88" s="4"/>
      <c r="J88" s="3"/>
      <c r="K88" s="9">
        <f t="shared" si="30"/>
        <v>6504.55</v>
      </c>
      <c r="L88" s="4"/>
      <c r="M88" s="5"/>
      <c r="N88" s="12">
        <f t="shared" si="31"/>
        <v>7548.25</v>
      </c>
      <c r="O88" s="4"/>
      <c r="P88" s="11"/>
      <c r="Q88" s="3"/>
      <c r="R88" s="5"/>
      <c r="S88" s="4"/>
      <c r="T88" s="11"/>
      <c r="U88" s="3"/>
      <c r="V88" s="5"/>
      <c r="W88" s="4">
        <f t="shared" si="32"/>
        <v>1430</v>
      </c>
      <c r="X88" s="11">
        <f t="shared" si="33"/>
        <v>2860.36</v>
      </c>
      <c r="Y88" s="3">
        <f t="shared" si="34"/>
        <v>150</v>
      </c>
      <c r="Z88" s="5">
        <f t="shared" si="35"/>
        <v>2453</v>
      </c>
      <c r="AA88" s="4"/>
      <c r="AB88" s="5" t="s">
        <v>73</v>
      </c>
      <c r="AC88" s="4" t="s">
        <v>248</v>
      </c>
      <c r="AD88" s="54" t="s">
        <v>249</v>
      </c>
    </row>
    <row r="89" spans="1:30" x14ac:dyDescent="0.25">
      <c r="A89" s="64">
        <f t="shared" si="37"/>
        <v>86</v>
      </c>
      <c r="B89" s="69">
        <v>43003</v>
      </c>
      <c r="C89" s="3" t="s">
        <v>254</v>
      </c>
      <c r="D89" s="10" t="s">
        <v>250</v>
      </c>
      <c r="E89" s="75" t="s">
        <v>21</v>
      </c>
      <c r="F89" s="4"/>
      <c r="G89" s="3">
        <v>48.83</v>
      </c>
      <c r="H89" s="9">
        <f t="shared" si="36"/>
        <v>994.86999999999955</v>
      </c>
      <c r="I89" s="4"/>
      <c r="J89" s="3"/>
      <c r="K89" s="9">
        <f t="shared" si="30"/>
        <v>6504.55</v>
      </c>
      <c r="L89" s="4"/>
      <c r="M89" s="5"/>
      <c r="N89" s="12">
        <f t="shared" si="31"/>
        <v>7499.42</v>
      </c>
      <c r="O89" s="4"/>
      <c r="P89" s="11"/>
      <c r="Q89" s="3"/>
      <c r="R89" s="5"/>
      <c r="S89" s="4"/>
      <c r="T89" s="11"/>
      <c r="U89" s="3"/>
      <c r="V89" s="5"/>
      <c r="W89" s="4">
        <f t="shared" si="32"/>
        <v>1430</v>
      </c>
      <c r="X89" s="11">
        <f t="shared" si="33"/>
        <v>2860.36</v>
      </c>
      <c r="Y89" s="3">
        <f t="shared" si="34"/>
        <v>150</v>
      </c>
      <c r="Z89" s="5">
        <f t="shared" si="35"/>
        <v>2453</v>
      </c>
      <c r="AA89" s="4"/>
      <c r="AB89" s="5" t="s">
        <v>251</v>
      </c>
      <c r="AC89" s="4"/>
      <c r="AD89" s="54"/>
    </row>
    <row r="90" spans="1:30" x14ac:dyDescent="0.25">
      <c r="A90" s="64">
        <f t="shared" si="37"/>
        <v>87</v>
      </c>
      <c r="B90" s="69">
        <v>43005</v>
      </c>
      <c r="C90" s="3" t="s">
        <v>252</v>
      </c>
      <c r="D90" s="10" t="s">
        <v>255</v>
      </c>
      <c r="E90" s="75" t="s">
        <v>21</v>
      </c>
      <c r="F90" s="4"/>
      <c r="G90" s="3">
        <v>100.98</v>
      </c>
      <c r="H90" s="9">
        <f t="shared" si="36"/>
        <v>893.88999999999953</v>
      </c>
      <c r="I90" s="4"/>
      <c r="J90" s="3"/>
      <c r="K90" s="9">
        <f t="shared" si="30"/>
        <v>6504.55</v>
      </c>
      <c r="L90" s="4"/>
      <c r="M90" s="5"/>
      <c r="N90" s="12">
        <f t="shared" si="31"/>
        <v>7398.44</v>
      </c>
      <c r="O90" s="4"/>
      <c r="P90" s="11"/>
      <c r="Q90" s="3"/>
      <c r="R90" s="5"/>
      <c r="S90" s="4"/>
      <c r="T90" s="11"/>
      <c r="U90" s="3"/>
      <c r="V90" s="5"/>
      <c r="W90" s="4">
        <f t="shared" si="32"/>
        <v>1430</v>
      </c>
      <c r="X90" s="11">
        <f t="shared" si="33"/>
        <v>2860.36</v>
      </c>
      <c r="Y90" s="3">
        <f t="shared" si="34"/>
        <v>150</v>
      </c>
      <c r="Z90" s="5">
        <f t="shared" si="35"/>
        <v>2453</v>
      </c>
      <c r="AA90" s="4"/>
      <c r="AB90" s="5" t="s">
        <v>256</v>
      </c>
      <c r="AC90" s="4" t="s">
        <v>257</v>
      </c>
      <c r="AD90" s="54" t="s">
        <v>258</v>
      </c>
    </row>
    <row r="91" spans="1:30" x14ac:dyDescent="0.25">
      <c r="A91" s="64">
        <f t="shared" si="37"/>
        <v>88</v>
      </c>
      <c r="B91" s="69">
        <v>43006</v>
      </c>
      <c r="C91" s="3" t="s">
        <v>261</v>
      </c>
      <c r="D91" s="10" t="s">
        <v>236</v>
      </c>
      <c r="E91" s="75"/>
      <c r="F91" s="4"/>
      <c r="G91" s="3"/>
      <c r="H91" s="9">
        <f t="shared" si="36"/>
        <v>893.88999999999953</v>
      </c>
      <c r="I91" s="4"/>
      <c r="J91" s="3">
        <v>2000</v>
      </c>
      <c r="K91" s="9">
        <f t="shared" si="30"/>
        <v>4504.55</v>
      </c>
      <c r="L91" s="4">
        <v>2000</v>
      </c>
      <c r="M91" s="5"/>
      <c r="N91" s="12">
        <f t="shared" si="31"/>
        <v>7398.44</v>
      </c>
      <c r="O91" s="4"/>
      <c r="P91" s="11"/>
      <c r="Q91" s="3"/>
      <c r="R91" s="5"/>
      <c r="S91" s="4"/>
      <c r="T91" s="11"/>
      <c r="U91" s="3"/>
      <c r="V91" s="5"/>
      <c r="W91" s="4">
        <f t="shared" si="32"/>
        <v>1430</v>
      </c>
      <c r="X91" s="11">
        <f t="shared" si="33"/>
        <v>2860.36</v>
      </c>
      <c r="Y91" s="3">
        <f t="shared" si="34"/>
        <v>150</v>
      </c>
      <c r="Z91" s="5">
        <f t="shared" si="35"/>
        <v>2453</v>
      </c>
      <c r="AA91" s="4"/>
      <c r="AB91" s="5"/>
      <c r="AC91" s="4"/>
      <c r="AD91" s="54"/>
    </row>
    <row r="92" spans="1:30" x14ac:dyDescent="0.25">
      <c r="A92" s="64">
        <f t="shared" si="37"/>
        <v>89</v>
      </c>
      <c r="B92" s="69">
        <v>43006</v>
      </c>
      <c r="C92" s="3" t="s">
        <v>261</v>
      </c>
      <c r="D92" s="10" t="s">
        <v>262</v>
      </c>
      <c r="E92" s="75" t="s">
        <v>21</v>
      </c>
      <c r="F92" s="4"/>
      <c r="G92" s="3"/>
      <c r="H92" s="9">
        <f t="shared" si="36"/>
        <v>893.88999999999953</v>
      </c>
      <c r="I92" s="4"/>
      <c r="J92" s="3">
        <v>53.2</v>
      </c>
      <c r="K92" s="9">
        <f t="shared" si="30"/>
        <v>4451.3500000000004</v>
      </c>
      <c r="L92" s="4"/>
      <c r="M92" s="5"/>
      <c r="N92" s="12">
        <f t="shared" si="31"/>
        <v>5345.24</v>
      </c>
      <c r="O92" s="4"/>
      <c r="P92" s="11"/>
      <c r="Q92" s="3"/>
      <c r="R92" s="5"/>
      <c r="S92" s="4"/>
      <c r="T92" s="11"/>
      <c r="U92" s="3"/>
      <c r="V92" s="5"/>
      <c r="W92" s="4">
        <f t="shared" si="32"/>
        <v>1430</v>
      </c>
      <c r="X92" s="11">
        <f t="shared" si="33"/>
        <v>2860.36</v>
      </c>
      <c r="Y92" s="3">
        <f t="shared" si="34"/>
        <v>150</v>
      </c>
      <c r="Z92" s="5">
        <f t="shared" si="35"/>
        <v>2453</v>
      </c>
      <c r="AA92" s="4"/>
      <c r="AB92" s="5"/>
      <c r="AC92" s="4" t="s">
        <v>260</v>
      </c>
      <c r="AD92" s="54" t="s">
        <v>259</v>
      </c>
    </row>
    <row r="93" spans="1:30" x14ac:dyDescent="0.25">
      <c r="A93" s="64">
        <f t="shared" si="37"/>
        <v>90</v>
      </c>
      <c r="B93" s="69">
        <v>43008</v>
      </c>
      <c r="C93" s="3" t="s">
        <v>263</v>
      </c>
      <c r="D93" s="10" t="s">
        <v>67</v>
      </c>
      <c r="E93" s="75" t="s">
        <v>75</v>
      </c>
      <c r="F93" s="4"/>
      <c r="G93" s="3"/>
      <c r="H93" s="9">
        <f t="shared" si="36"/>
        <v>893.88999999999953</v>
      </c>
      <c r="I93" s="4"/>
      <c r="J93" s="3">
        <v>17</v>
      </c>
      <c r="K93" s="9">
        <f t="shared" si="30"/>
        <v>4434.3500000000004</v>
      </c>
      <c r="L93" s="4"/>
      <c r="M93" s="5"/>
      <c r="N93" s="12">
        <f t="shared" si="31"/>
        <v>5328.24</v>
      </c>
      <c r="O93" s="4"/>
      <c r="P93" s="11"/>
      <c r="Q93" s="3"/>
      <c r="R93" s="5"/>
      <c r="S93" s="4"/>
      <c r="T93" s="11"/>
      <c r="U93" s="3"/>
      <c r="V93" s="5"/>
      <c r="W93" s="4">
        <f t="shared" si="32"/>
        <v>1430</v>
      </c>
      <c r="X93" s="11">
        <f t="shared" si="33"/>
        <v>2860.36</v>
      </c>
      <c r="Y93" s="3">
        <f t="shared" si="34"/>
        <v>150</v>
      </c>
      <c r="Z93" s="5">
        <f t="shared" si="35"/>
        <v>2453</v>
      </c>
      <c r="AA93" s="4"/>
      <c r="AB93" s="5"/>
      <c r="AC93" s="4"/>
      <c r="AD93" s="54"/>
    </row>
    <row r="94" spans="1:30" x14ac:dyDescent="0.25">
      <c r="A94" s="64">
        <f t="shared" si="37"/>
        <v>91</v>
      </c>
      <c r="B94" s="69">
        <v>43011</v>
      </c>
      <c r="C94" s="3" t="s">
        <v>264</v>
      </c>
      <c r="D94" s="10" t="s">
        <v>265</v>
      </c>
      <c r="E94" s="75" t="s">
        <v>5</v>
      </c>
      <c r="F94" s="4">
        <v>240</v>
      </c>
      <c r="G94" s="3"/>
      <c r="H94" s="9">
        <f t="shared" si="36"/>
        <v>1133.8899999999994</v>
      </c>
      <c r="I94" s="4"/>
      <c r="J94" s="3"/>
      <c r="K94" s="9">
        <f t="shared" si="30"/>
        <v>4434.3500000000004</v>
      </c>
      <c r="L94" s="4"/>
      <c r="M94" s="5"/>
      <c r="N94" s="12">
        <f t="shared" si="31"/>
        <v>5568.24</v>
      </c>
      <c r="O94" s="4">
        <v>240</v>
      </c>
      <c r="P94" s="11"/>
      <c r="Q94" s="3"/>
      <c r="R94" s="5"/>
      <c r="S94" s="4"/>
      <c r="T94" s="11"/>
      <c r="U94" s="3"/>
      <c r="V94" s="5"/>
      <c r="W94" s="4">
        <f t="shared" si="32"/>
        <v>1670</v>
      </c>
      <c r="X94" s="11">
        <f t="shared" si="33"/>
        <v>2860.36</v>
      </c>
      <c r="Y94" s="3">
        <f t="shared" si="34"/>
        <v>150</v>
      </c>
      <c r="Z94" s="5">
        <f t="shared" si="35"/>
        <v>2453</v>
      </c>
      <c r="AA94" s="4" t="s">
        <v>56</v>
      </c>
      <c r="AB94" s="5"/>
      <c r="AC94" s="4"/>
      <c r="AD94" s="54"/>
    </row>
    <row r="95" spans="1:30" x14ac:dyDescent="0.25">
      <c r="A95" s="64">
        <f t="shared" si="37"/>
        <v>92</v>
      </c>
      <c r="B95" s="69">
        <v>43011</v>
      </c>
      <c r="C95" s="3" t="s">
        <v>266</v>
      </c>
      <c r="D95" s="10" t="s">
        <v>269</v>
      </c>
      <c r="E95" s="75" t="s">
        <v>5</v>
      </c>
      <c r="F95" s="4">
        <v>170</v>
      </c>
      <c r="G95" s="3"/>
      <c r="H95" s="9">
        <f t="shared" si="36"/>
        <v>1303.8899999999994</v>
      </c>
      <c r="I95" s="4"/>
      <c r="J95" s="3"/>
      <c r="K95" s="9">
        <f t="shared" si="30"/>
        <v>4434.3500000000004</v>
      </c>
      <c r="L95" s="4"/>
      <c r="M95" s="5"/>
      <c r="N95" s="12">
        <f t="shared" si="31"/>
        <v>5738.24</v>
      </c>
      <c r="O95" s="4">
        <v>170</v>
      </c>
      <c r="P95" s="11"/>
      <c r="Q95" s="3"/>
      <c r="R95" s="5"/>
      <c r="S95" s="4"/>
      <c r="T95" s="11"/>
      <c r="U95" s="3"/>
      <c r="V95" s="5"/>
      <c r="W95" s="4">
        <f t="shared" si="32"/>
        <v>1840</v>
      </c>
      <c r="X95" s="11">
        <f t="shared" si="33"/>
        <v>2860.36</v>
      </c>
      <c r="Y95" s="3">
        <f t="shared" si="34"/>
        <v>150</v>
      </c>
      <c r="Z95" s="5">
        <f t="shared" si="35"/>
        <v>2453</v>
      </c>
      <c r="AA95" s="4" t="s">
        <v>68</v>
      </c>
      <c r="AB95" s="5"/>
      <c r="AC95" s="4"/>
      <c r="AD95" s="54"/>
    </row>
    <row r="96" spans="1:30" x14ac:dyDescent="0.25">
      <c r="A96" s="64">
        <f t="shared" si="37"/>
        <v>93</v>
      </c>
      <c r="B96" s="69">
        <v>43011</v>
      </c>
      <c r="C96" s="3" t="s">
        <v>267</v>
      </c>
      <c r="D96" s="10" t="s">
        <v>270</v>
      </c>
      <c r="E96" s="75" t="s">
        <v>5</v>
      </c>
      <c r="F96" s="4">
        <v>130</v>
      </c>
      <c r="G96" s="3"/>
      <c r="H96" s="9">
        <f t="shared" si="36"/>
        <v>1433.8899999999994</v>
      </c>
      <c r="I96" s="4"/>
      <c r="J96" s="3"/>
      <c r="K96" s="9">
        <f t="shared" si="30"/>
        <v>4434.3500000000004</v>
      </c>
      <c r="L96" s="4"/>
      <c r="M96" s="5"/>
      <c r="N96" s="12">
        <f t="shared" si="31"/>
        <v>5868.24</v>
      </c>
      <c r="O96" s="4">
        <v>130</v>
      </c>
      <c r="P96" s="11"/>
      <c r="Q96" s="3"/>
      <c r="R96" s="5"/>
      <c r="S96" s="4"/>
      <c r="T96" s="11"/>
      <c r="U96" s="3"/>
      <c r="V96" s="5"/>
      <c r="W96" s="4">
        <f t="shared" si="32"/>
        <v>1970</v>
      </c>
      <c r="X96" s="11">
        <f t="shared" si="33"/>
        <v>2860.36</v>
      </c>
      <c r="Y96" s="3">
        <f t="shared" si="34"/>
        <v>150</v>
      </c>
      <c r="Z96" s="5">
        <f t="shared" si="35"/>
        <v>2453</v>
      </c>
      <c r="AA96" s="4" t="s">
        <v>272</v>
      </c>
      <c r="AB96" s="5"/>
      <c r="AC96" s="4"/>
      <c r="AD96" s="54"/>
    </row>
    <row r="97" spans="1:30" x14ac:dyDescent="0.25">
      <c r="A97" s="64">
        <f t="shared" si="37"/>
        <v>94</v>
      </c>
      <c r="B97" s="69">
        <v>43011</v>
      </c>
      <c r="C97" s="3" t="s">
        <v>268</v>
      </c>
      <c r="D97" s="10" t="s">
        <v>271</v>
      </c>
      <c r="E97" s="75" t="s">
        <v>5</v>
      </c>
      <c r="F97" s="4">
        <v>120</v>
      </c>
      <c r="G97" s="3"/>
      <c r="H97" s="9">
        <f t="shared" si="36"/>
        <v>1553.8899999999994</v>
      </c>
      <c r="I97" s="4"/>
      <c r="J97" s="3"/>
      <c r="K97" s="9">
        <f t="shared" si="30"/>
        <v>4434.3500000000004</v>
      </c>
      <c r="L97" s="4"/>
      <c r="M97" s="5"/>
      <c r="N97" s="12">
        <f t="shared" si="31"/>
        <v>5988.24</v>
      </c>
      <c r="O97" s="4">
        <v>120</v>
      </c>
      <c r="P97" s="11"/>
      <c r="Q97" s="3"/>
      <c r="R97" s="5"/>
      <c r="S97" s="4"/>
      <c r="T97" s="11"/>
      <c r="U97" s="3"/>
      <c r="V97" s="5"/>
      <c r="W97" s="4">
        <f t="shared" si="32"/>
        <v>2090</v>
      </c>
      <c r="X97" s="11">
        <f t="shared" si="33"/>
        <v>2860.36</v>
      </c>
      <c r="Y97" s="3">
        <f t="shared" si="34"/>
        <v>150</v>
      </c>
      <c r="Z97" s="5">
        <f t="shared" si="35"/>
        <v>2453</v>
      </c>
      <c r="AA97" s="4" t="s">
        <v>273</v>
      </c>
      <c r="AB97" s="5"/>
      <c r="AC97" s="4"/>
      <c r="AD97" s="54"/>
    </row>
    <row r="98" spans="1:30" x14ac:dyDescent="0.25">
      <c r="A98" s="64">
        <f t="shared" si="37"/>
        <v>95</v>
      </c>
      <c r="B98" s="69">
        <v>43014</v>
      </c>
      <c r="C98" s="3" t="s">
        <v>276</v>
      </c>
      <c r="D98" s="77" t="s">
        <v>277</v>
      </c>
      <c r="E98" s="75" t="s">
        <v>278</v>
      </c>
      <c r="F98" s="4"/>
      <c r="G98" s="3"/>
      <c r="H98" s="9">
        <f t="shared" si="36"/>
        <v>1553.8899999999994</v>
      </c>
      <c r="I98" s="4"/>
      <c r="J98" s="3">
        <v>1110</v>
      </c>
      <c r="K98" s="9">
        <f t="shared" si="30"/>
        <v>3324.3500000000004</v>
      </c>
      <c r="L98" s="4"/>
      <c r="M98" s="5"/>
      <c r="N98" s="12">
        <f t="shared" si="31"/>
        <v>4878.24</v>
      </c>
      <c r="O98" s="4"/>
      <c r="P98" s="11"/>
      <c r="Q98" s="3"/>
      <c r="R98" s="5"/>
      <c r="S98" s="4"/>
      <c r="T98" s="11"/>
      <c r="U98" s="3"/>
      <c r="V98" s="5"/>
      <c r="W98" s="4">
        <f t="shared" si="32"/>
        <v>2090</v>
      </c>
      <c r="X98" s="11">
        <f t="shared" si="33"/>
        <v>2860.36</v>
      </c>
      <c r="Y98" s="3">
        <f t="shared" si="34"/>
        <v>150</v>
      </c>
      <c r="Z98" s="5">
        <f t="shared" si="35"/>
        <v>2453</v>
      </c>
      <c r="AA98" s="4"/>
      <c r="AB98" s="5"/>
      <c r="AC98" s="102" t="s">
        <v>275</v>
      </c>
      <c r="AD98" s="54" t="s">
        <v>274</v>
      </c>
    </row>
    <row r="99" spans="1:30" x14ac:dyDescent="0.25">
      <c r="A99" s="64">
        <f t="shared" si="37"/>
        <v>96</v>
      </c>
      <c r="B99" s="69">
        <v>43018</v>
      </c>
      <c r="C99" s="3" t="s">
        <v>279</v>
      </c>
      <c r="D99" s="10" t="s">
        <v>280</v>
      </c>
      <c r="E99" s="75" t="s">
        <v>21</v>
      </c>
      <c r="F99" s="4"/>
      <c r="G99" s="3">
        <v>8.1999999999999993</v>
      </c>
      <c r="H99" s="9">
        <f t="shared" si="36"/>
        <v>1545.6899999999994</v>
      </c>
      <c r="I99" s="4"/>
      <c r="J99" s="3"/>
      <c r="K99" s="9">
        <f t="shared" si="30"/>
        <v>3324.3500000000004</v>
      </c>
      <c r="L99" s="4"/>
      <c r="M99" s="5"/>
      <c r="N99" s="12">
        <f t="shared" si="31"/>
        <v>4870.04</v>
      </c>
      <c r="O99" s="4"/>
      <c r="P99" s="11"/>
      <c r="Q99" s="3"/>
      <c r="R99" s="5"/>
      <c r="S99" s="4"/>
      <c r="T99" s="11"/>
      <c r="U99" s="3"/>
      <c r="V99" s="5"/>
      <c r="W99" s="4">
        <f t="shared" si="32"/>
        <v>2090</v>
      </c>
      <c r="X99" s="11">
        <f t="shared" si="33"/>
        <v>2860.36</v>
      </c>
      <c r="Y99" s="3">
        <f t="shared" si="34"/>
        <v>150</v>
      </c>
      <c r="Z99" s="5">
        <f t="shared" si="35"/>
        <v>2453</v>
      </c>
      <c r="AA99" s="4"/>
      <c r="AB99" s="5" t="s">
        <v>73</v>
      </c>
      <c r="AC99" s="4" t="s">
        <v>257</v>
      </c>
      <c r="AD99" s="54" t="s">
        <v>290</v>
      </c>
    </row>
    <row r="100" spans="1:30" x14ac:dyDescent="0.25">
      <c r="A100" s="64">
        <f t="shared" si="37"/>
        <v>97</v>
      </c>
      <c r="B100" s="69">
        <v>43018</v>
      </c>
      <c r="C100" s="3" t="s">
        <v>291</v>
      </c>
      <c r="D100" s="10" t="s">
        <v>293</v>
      </c>
      <c r="E100" s="75" t="s">
        <v>17</v>
      </c>
      <c r="F100" s="4"/>
      <c r="G100" s="3">
        <v>100</v>
      </c>
      <c r="H100" s="9">
        <f t="shared" si="36"/>
        <v>1445.6899999999994</v>
      </c>
      <c r="I100" s="4"/>
      <c r="J100" s="3"/>
      <c r="K100" s="9">
        <f t="shared" si="30"/>
        <v>3324.3500000000004</v>
      </c>
      <c r="L100" s="4"/>
      <c r="M100" s="5"/>
      <c r="N100" s="12">
        <f t="shared" si="31"/>
        <v>4770.04</v>
      </c>
      <c r="O100" s="4"/>
      <c r="P100" s="11"/>
      <c r="Q100" s="3"/>
      <c r="R100" s="5"/>
      <c r="S100" s="4"/>
      <c r="T100" s="11"/>
      <c r="U100" s="3"/>
      <c r="V100" s="5"/>
      <c r="W100" s="4">
        <f t="shared" si="32"/>
        <v>2090</v>
      </c>
      <c r="X100" s="11">
        <f t="shared" si="33"/>
        <v>2860.36</v>
      </c>
      <c r="Y100" s="3">
        <f t="shared" si="34"/>
        <v>150</v>
      </c>
      <c r="Z100" s="5">
        <f t="shared" si="35"/>
        <v>2453</v>
      </c>
      <c r="AA100" s="4"/>
      <c r="AB100" s="5" t="s">
        <v>69</v>
      </c>
      <c r="AC100" s="4" t="s">
        <v>295</v>
      </c>
      <c r="AD100" s="54" t="s">
        <v>296</v>
      </c>
    </row>
    <row r="101" spans="1:30" x14ac:dyDescent="0.25">
      <c r="A101" s="64">
        <f t="shared" si="37"/>
        <v>98</v>
      </c>
      <c r="B101" s="69">
        <v>43018</v>
      </c>
      <c r="C101" s="3" t="s">
        <v>292</v>
      </c>
      <c r="D101" s="10" t="s">
        <v>294</v>
      </c>
      <c r="E101" s="75" t="s">
        <v>17</v>
      </c>
      <c r="F101" s="4"/>
      <c r="G101" s="3">
        <v>164</v>
      </c>
      <c r="H101" s="9">
        <f t="shared" si="36"/>
        <v>1281.6899999999994</v>
      </c>
      <c r="I101" s="4"/>
      <c r="J101" s="3"/>
      <c r="K101" s="9">
        <f t="shared" si="30"/>
        <v>3324.3500000000004</v>
      </c>
      <c r="L101" s="4"/>
      <c r="M101" s="5"/>
      <c r="N101" s="12">
        <f t="shared" si="31"/>
        <v>4606.04</v>
      </c>
      <c r="O101" s="4"/>
      <c r="P101" s="11"/>
      <c r="Q101" s="3"/>
      <c r="R101" s="5"/>
      <c r="S101" s="4"/>
      <c r="T101" s="11"/>
      <c r="U101" s="3"/>
      <c r="V101" s="5"/>
      <c r="W101" s="4">
        <f t="shared" si="32"/>
        <v>2090</v>
      </c>
      <c r="X101" s="11">
        <f t="shared" si="33"/>
        <v>2860.36</v>
      </c>
      <c r="Y101" s="3">
        <f t="shared" si="34"/>
        <v>150</v>
      </c>
      <c r="Z101" s="5">
        <f t="shared" si="35"/>
        <v>2453</v>
      </c>
      <c r="AA101" s="4"/>
      <c r="AB101" s="5" t="s">
        <v>69</v>
      </c>
      <c r="AC101" s="4" t="s">
        <v>295</v>
      </c>
      <c r="AD101" s="54" t="s">
        <v>297</v>
      </c>
    </row>
    <row r="102" spans="1:30" x14ac:dyDescent="0.25">
      <c r="A102" s="64">
        <f t="shared" si="37"/>
        <v>99</v>
      </c>
      <c r="B102" s="69">
        <v>43024</v>
      </c>
      <c r="C102" s="3" t="s">
        <v>298</v>
      </c>
      <c r="D102" s="10" t="s">
        <v>301</v>
      </c>
      <c r="E102" s="75" t="s">
        <v>5</v>
      </c>
      <c r="F102" s="4">
        <v>280</v>
      </c>
      <c r="G102" s="3"/>
      <c r="H102" s="9">
        <f t="shared" si="36"/>
        <v>1561.6899999999994</v>
      </c>
      <c r="I102" s="4"/>
      <c r="J102" s="3"/>
      <c r="K102" s="9">
        <f t="shared" si="30"/>
        <v>3324.3500000000004</v>
      </c>
      <c r="L102" s="4"/>
      <c r="M102" s="5"/>
      <c r="N102" s="12">
        <f t="shared" si="31"/>
        <v>4886.04</v>
      </c>
      <c r="O102" s="4">
        <v>280</v>
      </c>
      <c r="P102" s="11"/>
      <c r="Q102" s="3"/>
      <c r="R102" s="5"/>
      <c r="S102" s="4"/>
      <c r="T102" s="11"/>
      <c r="U102" s="3"/>
      <c r="V102" s="5"/>
      <c r="W102" s="4">
        <f t="shared" si="32"/>
        <v>2370</v>
      </c>
      <c r="X102" s="11">
        <f t="shared" si="33"/>
        <v>2860.36</v>
      </c>
      <c r="Y102" s="3">
        <f t="shared" si="34"/>
        <v>150</v>
      </c>
      <c r="Z102" s="5">
        <f t="shared" si="35"/>
        <v>2453</v>
      </c>
      <c r="AA102" s="4" t="s">
        <v>304</v>
      </c>
      <c r="AB102" s="5"/>
      <c r="AC102" s="4"/>
      <c r="AD102" s="54"/>
    </row>
    <row r="103" spans="1:30" x14ac:dyDescent="0.25">
      <c r="A103" s="64">
        <f t="shared" si="37"/>
        <v>100</v>
      </c>
      <c r="B103" s="69">
        <v>43024</v>
      </c>
      <c r="C103" s="3" t="s">
        <v>299</v>
      </c>
      <c r="D103" s="10" t="s">
        <v>302</v>
      </c>
      <c r="E103" s="75" t="s">
        <v>5</v>
      </c>
      <c r="F103" s="4">
        <v>440</v>
      </c>
      <c r="G103" s="3"/>
      <c r="H103" s="9">
        <f t="shared" si="36"/>
        <v>2001.6899999999994</v>
      </c>
      <c r="I103" s="4"/>
      <c r="J103" s="3"/>
      <c r="K103" s="9">
        <f t="shared" si="30"/>
        <v>3324.3500000000004</v>
      </c>
      <c r="L103" s="4"/>
      <c r="M103" s="5"/>
      <c r="N103" s="12">
        <f t="shared" si="31"/>
        <v>5326.04</v>
      </c>
      <c r="O103" s="4">
        <v>440</v>
      </c>
      <c r="P103" s="11"/>
      <c r="Q103" s="3"/>
      <c r="R103" s="5"/>
      <c r="S103" s="4"/>
      <c r="T103" s="11"/>
      <c r="U103" s="3"/>
      <c r="V103" s="5"/>
      <c r="W103" s="4">
        <f t="shared" si="32"/>
        <v>2810</v>
      </c>
      <c r="X103" s="11">
        <f t="shared" si="33"/>
        <v>2860.36</v>
      </c>
      <c r="Y103" s="3">
        <f t="shared" si="34"/>
        <v>150</v>
      </c>
      <c r="Z103" s="5">
        <f t="shared" si="35"/>
        <v>2453</v>
      </c>
      <c r="AA103" s="4" t="s">
        <v>62</v>
      </c>
      <c r="AB103" s="5"/>
      <c r="AC103" s="4"/>
      <c r="AD103" s="54"/>
    </row>
    <row r="104" spans="1:30" x14ac:dyDescent="0.25">
      <c r="A104" s="64">
        <f t="shared" si="37"/>
        <v>101</v>
      </c>
      <c r="B104" s="69">
        <v>43024</v>
      </c>
      <c r="C104" s="3" t="s">
        <v>300</v>
      </c>
      <c r="D104" s="10" t="s">
        <v>303</v>
      </c>
      <c r="E104" s="75" t="s">
        <v>5</v>
      </c>
      <c r="F104" s="4">
        <v>170</v>
      </c>
      <c r="G104" s="3"/>
      <c r="H104" s="9">
        <f t="shared" si="36"/>
        <v>2171.6899999999996</v>
      </c>
      <c r="I104" s="4"/>
      <c r="J104" s="3"/>
      <c r="K104" s="9">
        <f t="shared" si="30"/>
        <v>3324.3500000000004</v>
      </c>
      <c r="L104" s="4"/>
      <c r="M104" s="5"/>
      <c r="N104" s="12">
        <f t="shared" si="31"/>
        <v>5496.04</v>
      </c>
      <c r="O104" s="4">
        <v>170</v>
      </c>
      <c r="P104" s="11"/>
      <c r="Q104" s="3"/>
      <c r="R104" s="5"/>
      <c r="S104" s="4"/>
      <c r="T104" s="11"/>
      <c r="U104" s="3"/>
      <c r="V104" s="5"/>
      <c r="W104" s="4">
        <f t="shared" si="32"/>
        <v>2980</v>
      </c>
      <c r="X104" s="11">
        <f t="shared" si="33"/>
        <v>2860.36</v>
      </c>
      <c r="Y104" s="3">
        <f t="shared" si="34"/>
        <v>150</v>
      </c>
      <c r="Z104" s="5">
        <f t="shared" si="35"/>
        <v>2453</v>
      </c>
      <c r="AA104" s="4" t="s">
        <v>305</v>
      </c>
      <c r="AB104" s="5"/>
      <c r="AC104" s="4"/>
      <c r="AD104" s="54"/>
    </row>
    <row r="105" spans="1:30" x14ac:dyDescent="0.25">
      <c r="A105" s="64">
        <f t="shared" si="37"/>
        <v>102</v>
      </c>
      <c r="B105" s="69">
        <v>43026</v>
      </c>
      <c r="C105" s="3" t="s">
        <v>306</v>
      </c>
      <c r="D105" s="10" t="s">
        <v>309</v>
      </c>
      <c r="E105" s="75" t="s">
        <v>5</v>
      </c>
      <c r="F105" s="4">
        <v>380</v>
      </c>
      <c r="G105" s="3"/>
      <c r="H105" s="9">
        <f t="shared" si="36"/>
        <v>2551.6899999999996</v>
      </c>
      <c r="I105" s="4"/>
      <c r="J105" s="3"/>
      <c r="K105" s="9">
        <f t="shared" si="30"/>
        <v>3324.3500000000004</v>
      </c>
      <c r="L105" s="4"/>
      <c r="M105" s="5"/>
      <c r="N105" s="12">
        <f t="shared" si="31"/>
        <v>5876.04</v>
      </c>
      <c r="O105" s="4">
        <v>380</v>
      </c>
      <c r="P105" s="11"/>
      <c r="Q105" s="3"/>
      <c r="R105" s="5"/>
      <c r="S105" s="4"/>
      <c r="T105" s="11"/>
      <c r="U105" s="3"/>
      <c r="V105" s="5"/>
      <c r="W105" s="4">
        <f t="shared" si="32"/>
        <v>3360</v>
      </c>
      <c r="X105" s="11">
        <f t="shared" si="33"/>
        <v>2860.36</v>
      </c>
      <c r="Y105" s="3">
        <f t="shared" si="34"/>
        <v>150</v>
      </c>
      <c r="Z105" s="5">
        <f t="shared" si="35"/>
        <v>2453</v>
      </c>
      <c r="AA105" s="4" t="s">
        <v>69</v>
      </c>
      <c r="AB105" s="5"/>
      <c r="AC105" s="4"/>
      <c r="AD105" s="54"/>
    </row>
    <row r="106" spans="1:30" x14ac:dyDescent="0.25">
      <c r="A106" s="64">
        <f t="shared" si="37"/>
        <v>103</v>
      </c>
      <c r="B106" s="69">
        <v>43026</v>
      </c>
      <c r="C106" s="3" t="s">
        <v>307</v>
      </c>
      <c r="D106" s="10" t="s">
        <v>308</v>
      </c>
      <c r="E106" s="75" t="s">
        <v>5</v>
      </c>
      <c r="F106" s="4">
        <v>140</v>
      </c>
      <c r="G106" s="3"/>
      <c r="H106" s="9">
        <f t="shared" si="36"/>
        <v>2691.6899999999996</v>
      </c>
      <c r="I106" s="4"/>
      <c r="J106" s="3"/>
      <c r="K106" s="9">
        <f t="shared" si="30"/>
        <v>3324.3500000000004</v>
      </c>
      <c r="L106" s="4"/>
      <c r="M106" s="5"/>
      <c r="N106" s="12">
        <f t="shared" si="31"/>
        <v>6016.04</v>
      </c>
      <c r="O106" s="4">
        <v>140</v>
      </c>
      <c r="P106" s="11"/>
      <c r="Q106" s="3"/>
      <c r="R106" s="5"/>
      <c r="S106" s="4"/>
      <c r="T106" s="11"/>
      <c r="U106" s="3"/>
      <c r="V106" s="5"/>
      <c r="W106" s="4">
        <f t="shared" si="32"/>
        <v>3500</v>
      </c>
      <c r="X106" s="11">
        <f t="shared" si="33"/>
        <v>2860.36</v>
      </c>
      <c r="Y106" s="3">
        <f t="shared" si="34"/>
        <v>150</v>
      </c>
      <c r="Z106" s="5">
        <f t="shared" si="35"/>
        <v>2453</v>
      </c>
      <c r="AA106" s="4" t="s">
        <v>73</v>
      </c>
      <c r="AB106" s="5"/>
      <c r="AC106" s="4"/>
      <c r="AD106" s="54"/>
    </row>
    <row r="107" spans="1:30" x14ac:dyDescent="0.25">
      <c r="A107" s="64">
        <f t="shared" si="37"/>
        <v>104</v>
      </c>
      <c r="B107" s="69">
        <v>43027</v>
      </c>
      <c r="C107" s="3" t="s">
        <v>310</v>
      </c>
      <c r="D107" s="10" t="s">
        <v>312</v>
      </c>
      <c r="E107" s="75" t="s">
        <v>5</v>
      </c>
      <c r="F107" s="4">
        <v>160</v>
      </c>
      <c r="G107" s="3"/>
      <c r="H107" s="9">
        <f t="shared" si="36"/>
        <v>2851.6899999999996</v>
      </c>
      <c r="I107" s="4"/>
      <c r="J107" s="3"/>
      <c r="K107" s="9">
        <f t="shared" si="30"/>
        <v>3324.3500000000004</v>
      </c>
      <c r="L107" s="4"/>
      <c r="M107" s="5"/>
      <c r="N107" s="12">
        <f t="shared" si="31"/>
        <v>6176.04</v>
      </c>
      <c r="O107" s="4">
        <v>160</v>
      </c>
      <c r="P107" s="11"/>
      <c r="Q107" s="3"/>
      <c r="R107" s="5"/>
      <c r="S107" s="4"/>
      <c r="T107" s="11"/>
      <c r="U107" s="3"/>
      <c r="V107" s="5"/>
      <c r="W107" s="4">
        <f t="shared" si="32"/>
        <v>3660</v>
      </c>
      <c r="X107" s="11">
        <f t="shared" si="33"/>
        <v>2860.36</v>
      </c>
      <c r="Y107" s="3">
        <f t="shared" si="34"/>
        <v>150</v>
      </c>
      <c r="Z107" s="5">
        <f t="shared" si="35"/>
        <v>2453</v>
      </c>
      <c r="AA107" s="4" t="s">
        <v>74</v>
      </c>
      <c r="AB107" s="5"/>
      <c r="AC107" s="4"/>
      <c r="AD107" s="54"/>
    </row>
    <row r="108" spans="1:30" x14ac:dyDescent="0.25">
      <c r="A108" s="64">
        <f t="shared" si="37"/>
        <v>105</v>
      </c>
      <c r="B108" s="69">
        <v>43031</v>
      </c>
      <c r="C108" s="3" t="s">
        <v>311</v>
      </c>
      <c r="D108" s="10" t="s">
        <v>313</v>
      </c>
      <c r="E108" s="75" t="s">
        <v>5</v>
      </c>
      <c r="F108" s="4">
        <v>400</v>
      </c>
      <c r="G108" s="3"/>
      <c r="H108" s="9">
        <f t="shared" si="36"/>
        <v>3251.6899999999996</v>
      </c>
      <c r="I108" s="4"/>
      <c r="J108" s="3"/>
      <c r="K108" s="9">
        <f t="shared" si="30"/>
        <v>3324.3500000000004</v>
      </c>
      <c r="L108" s="4"/>
      <c r="M108" s="5"/>
      <c r="N108" s="12">
        <f t="shared" si="31"/>
        <v>6576.04</v>
      </c>
      <c r="O108" s="4">
        <v>400</v>
      </c>
      <c r="P108" s="11"/>
      <c r="Q108" s="3"/>
      <c r="R108" s="5"/>
      <c r="S108" s="4"/>
      <c r="T108" s="11"/>
      <c r="U108" s="3"/>
      <c r="V108" s="5"/>
      <c r="W108" s="4">
        <f t="shared" si="32"/>
        <v>4060</v>
      </c>
      <c r="X108" s="11">
        <f t="shared" si="33"/>
        <v>2860.36</v>
      </c>
      <c r="Y108" s="3">
        <f t="shared" si="34"/>
        <v>150</v>
      </c>
      <c r="Z108" s="5">
        <f t="shared" si="35"/>
        <v>2453</v>
      </c>
      <c r="AA108" s="4" t="s">
        <v>84</v>
      </c>
      <c r="AB108" s="5"/>
      <c r="AC108" s="4"/>
      <c r="AD108" s="54"/>
    </row>
    <row r="109" spans="1:30" x14ac:dyDescent="0.25">
      <c r="A109" s="64">
        <f t="shared" si="37"/>
        <v>106</v>
      </c>
      <c r="B109" s="69">
        <v>43034</v>
      </c>
      <c r="C109" s="3" t="s">
        <v>314</v>
      </c>
      <c r="D109" s="10" t="s">
        <v>315</v>
      </c>
      <c r="E109" s="75"/>
      <c r="F109" s="4"/>
      <c r="G109" s="3"/>
      <c r="H109" s="9">
        <f t="shared" si="36"/>
        <v>3251.6899999999996</v>
      </c>
      <c r="I109" s="4">
        <v>2000</v>
      </c>
      <c r="J109" s="3"/>
      <c r="K109" s="9">
        <f t="shared" si="30"/>
        <v>5324.35</v>
      </c>
      <c r="L109" s="4"/>
      <c r="M109" s="5">
        <v>2000</v>
      </c>
      <c r="N109" s="12">
        <f t="shared" si="31"/>
        <v>6576.0400000000009</v>
      </c>
      <c r="O109" s="4"/>
      <c r="P109" s="11"/>
      <c r="Q109" s="3"/>
      <c r="R109" s="5">
        <v>2000</v>
      </c>
      <c r="S109" s="4"/>
      <c r="T109" s="11"/>
      <c r="U109" s="3"/>
      <c r="V109" s="5"/>
      <c r="W109" s="4">
        <f t="shared" si="32"/>
        <v>4060</v>
      </c>
      <c r="X109" s="11">
        <f t="shared" si="33"/>
        <v>2860.36</v>
      </c>
      <c r="Y109" s="3">
        <f t="shared" si="34"/>
        <v>150</v>
      </c>
      <c r="Z109" s="5">
        <f t="shared" si="35"/>
        <v>4453</v>
      </c>
      <c r="AA109" s="4"/>
      <c r="AB109" s="5"/>
      <c r="AC109" s="4"/>
      <c r="AD109" s="54"/>
    </row>
    <row r="110" spans="1:30" x14ac:dyDescent="0.25">
      <c r="A110" s="64">
        <f t="shared" si="37"/>
        <v>107</v>
      </c>
      <c r="B110" s="69">
        <v>43039</v>
      </c>
      <c r="C110" s="3" t="s">
        <v>319</v>
      </c>
      <c r="D110" s="10" t="s">
        <v>67</v>
      </c>
      <c r="E110" s="75" t="s">
        <v>75</v>
      </c>
      <c r="F110" s="4"/>
      <c r="G110" s="3"/>
      <c r="H110" s="9">
        <f t="shared" si="36"/>
        <v>3251.6899999999996</v>
      </c>
      <c r="I110" s="4"/>
      <c r="J110" s="3">
        <v>9.6999999999999993</v>
      </c>
      <c r="K110" s="9">
        <f t="shared" si="30"/>
        <v>5314.6500000000005</v>
      </c>
      <c r="L110" s="4"/>
      <c r="M110" s="5"/>
      <c r="N110" s="12">
        <f t="shared" si="31"/>
        <v>8566.34</v>
      </c>
      <c r="O110" s="4"/>
      <c r="P110" s="11"/>
      <c r="Q110" s="3"/>
      <c r="R110" s="5"/>
      <c r="S110" s="4"/>
      <c r="T110" s="11"/>
      <c r="U110" s="3"/>
      <c r="V110" s="5"/>
      <c r="W110" s="4">
        <f t="shared" ref="W110:W111" si="46">IF(B110="","",W109+O110-S110)</f>
        <v>4060</v>
      </c>
      <c r="X110" s="11">
        <f t="shared" ref="X110:X111" si="47">IF(B110="","",X109+P110-T110)</f>
        <v>2860.36</v>
      </c>
      <c r="Y110" s="3">
        <f t="shared" ref="Y110:Y111" si="48">IF(B110="","",Y109+Q110-U110)</f>
        <v>150</v>
      </c>
      <c r="Z110" s="5">
        <f t="shared" ref="Z110:Z111" si="49">IF(B110="","",Z109+R110-V110)</f>
        <v>4453</v>
      </c>
      <c r="AA110" s="4"/>
      <c r="AB110" s="5"/>
      <c r="AC110" s="4"/>
      <c r="AD110" s="54"/>
    </row>
    <row r="111" spans="1:30" x14ac:dyDescent="0.25">
      <c r="A111" s="64">
        <f t="shared" si="37"/>
        <v>108</v>
      </c>
      <c r="B111" s="69">
        <v>43045</v>
      </c>
      <c r="C111" s="3" t="s">
        <v>317</v>
      </c>
      <c r="D111" s="10" t="s">
        <v>318</v>
      </c>
      <c r="E111" s="75" t="s">
        <v>18</v>
      </c>
      <c r="F111" s="4"/>
      <c r="G111" s="3">
        <v>8.91</v>
      </c>
      <c r="H111" s="9">
        <f t="shared" si="36"/>
        <v>3242.7799999999997</v>
      </c>
      <c r="I111" s="4"/>
      <c r="J111" s="3"/>
      <c r="K111" s="9">
        <f t="shared" si="30"/>
        <v>5314.6500000000005</v>
      </c>
      <c r="L111" s="4"/>
      <c r="M111" s="5"/>
      <c r="N111" s="12">
        <f t="shared" si="31"/>
        <v>8557.43</v>
      </c>
      <c r="O111" s="4"/>
      <c r="P111" s="11"/>
      <c r="Q111" s="3"/>
      <c r="R111" s="5"/>
      <c r="S111" s="4"/>
      <c r="T111" s="11"/>
      <c r="U111" s="3"/>
      <c r="V111" s="5"/>
      <c r="W111" s="4">
        <f t="shared" si="46"/>
        <v>4060</v>
      </c>
      <c r="X111" s="11">
        <f t="shared" si="47"/>
        <v>2860.36</v>
      </c>
      <c r="Y111" s="3">
        <f t="shared" si="48"/>
        <v>150</v>
      </c>
      <c r="Z111" s="5">
        <f t="shared" si="49"/>
        <v>4453</v>
      </c>
      <c r="AA111" s="4"/>
      <c r="AB111" s="5" t="s">
        <v>70</v>
      </c>
      <c r="AC111" s="4"/>
      <c r="AD111" s="54"/>
    </row>
    <row r="112" spans="1:30" x14ac:dyDescent="0.25">
      <c r="A112" s="64">
        <f t="shared" si="37"/>
        <v>109</v>
      </c>
      <c r="B112" s="69">
        <v>43046</v>
      </c>
      <c r="C112" s="3" t="s">
        <v>320</v>
      </c>
      <c r="D112" s="10" t="s">
        <v>321</v>
      </c>
      <c r="E112" s="75" t="s">
        <v>5</v>
      </c>
      <c r="F112" s="4">
        <v>150</v>
      </c>
      <c r="G112" s="3"/>
      <c r="H112" s="9">
        <f t="shared" si="36"/>
        <v>3392.7799999999997</v>
      </c>
      <c r="I112" s="4"/>
      <c r="J112" s="3"/>
      <c r="K112" s="9">
        <f t="shared" si="30"/>
        <v>5314.6500000000005</v>
      </c>
      <c r="L112" s="4"/>
      <c r="M112" s="5"/>
      <c r="N112" s="12">
        <f t="shared" si="31"/>
        <v>8707.43</v>
      </c>
      <c r="O112" s="4">
        <v>150</v>
      </c>
      <c r="P112" s="11"/>
      <c r="Q112" s="3"/>
      <c r="R112" s="5"/>
      <c r="S112" s="4"/>
      <c r="T112" s="11"/>
      <c r="U112" s="3"/>
      <c r="V112" s="5"/>
      <c r="W112" s="4">
        <f t="shared" si="32"/>
        <v>4210</v>
      </c>
      <c r="X112" s="11">
        <f t="shared" si="33"/>
        <v>2860.36</v>
      </c>
      <c r="Y112" s="3">
        <f t="shared" si="34"/>
        <v>150</v>
      </c>
      <c r="Z112" s="5">
        <f t="shared" si="35"/>
        <v>4453</v>
      </c>
      <c r="AA112" s="4" t="s">
        <v>66</v>
      </c>
      <c r="AB112" s="5"/>
      <c r="AC112" s="4"/>
      <c r="AD112" s="54"/>
    </row>
    <row r="113" spans="1:30" x14ac:dyDescent="0.25">
      <c r="A113" s="64">
        <f t="shared" si="37"/>
        <v>110</v>
      </c>
      <c r="B113" s="69">
        <v>43047</v>
      </c>
      <c r="C113" s="3" t="s">
        <v>317</v>
      </c>
      <c r="D113" s="10" t="s">
        <v>322</v>
      </c>
      <c r="E113" s="75" t="s">
        <v>72</v>
      </c>
      <c r="F113" s="4"/>
      <c r="G113" s="3">
        <v>47.08</v>
      </c>
      <c r="H113" s="9">
        <f t="shared" si="36"/>
        <v>3345.7</v>
      </c>
      <c r="I113" s="4"/>
      <c r="J113" s="3"/>
      <c r="K113" s="9">
        <f t="shared" si="30"/>
        <v>5314.6500000000005</v>
      </c>
      <c r="L113" s="4"/>
      <c r="M113" s="5"/>
      <c r="N113" s="12">
        <f t="shared" si="31"/>
        <v>8660.35</v>
      </c>
      <c r="O113" s="4"/>
      <c r="P113" s="11"/>
      <c r="Q113" s="3"/>
      <c r="R113" s="5"/>
      <c r="S113" s="4"/>
      <c r="T113" s="11"/>
      <c r="U113" s="3"/>
      <c r="V113" s="5"/>
      <c r="W113" s="4">
        <f t="shared" si="32"/>
        <v>4210</v>
      </c>
      <c r="X113" s="11">
        <f t="shared" si="33"/>
        <v>2860.36</v>
      </c>
      <c r="Y113" s="3">
        <f t="shared" si="34"/>
        <v>150</v>
      </c>
      <c r="Z113" s="5">
        <f t="shared" si="35"/>
        <v>4453</v>
      </c>
      <c r="AA113" s="4"/>
      <c r="AB113" s="5" t="s">
        <v>323</v>
      </c>
      <c r="AC113" s="4"/>
      <c r="AD113" s="54"/>
    </row>
    <row r="114" spans="1:30" x14ac:dyDescent="0.25">
      <c r="A114" s="64">
        <f t="shared" si="37"/>
        <v>111</v>
      </c>
      <c r="B114" s="69">
        <v>43047</v>
      </c>
      <c r="C114" s="3" t="s">
        <v>324</v>
      </c>
      <c r="D114" s="10" t="s">
        <v>157</v>
      </c>
      <c r="E114" s="75" t="s">
        <v>5</v>
      </c>
      <c r="F114" s="4">
        <v>651</v>
      </c>
      <c r="G114" s="3"/>
      <c r="H114" s="9">
        <f t="shared" si="36"/>
        <v>3996.7</v>
      </c>
      <c r="I114" s="4"/>
      <c r="J114" s="3"/>
      <c r="K114" s="9">
        <f t="shared" si="30"/>
        <v>5314.6500000000005</v>
      </c>
      <c r="L114" s="4"/>
      <c r="M114" s="5"/>
      <c r="N114" s="12">
        <f t="shared" si="31"/>
        <v>9311.35</v>
      </c>
      <c r="O114" s="4"/>
      <c r="P114" s="11"/>
      <c r="Q114" s="3">
        <v>651</v>
      </c>
      <c r="R114" s="5"/>
      <c r="S114" s="4"/>
      <c r="T114" s="11"/>
      <c r="U114" s="3"/>
      <c r="V114" s="5"/>
      <c r="W114" s="4">
        <f t="shared" si="32"/>
        <v>4210</v>
      </c>
      <c r="X114" s="11">
        <f t="shared" si="33"/>
        <v>2860.36</v>
      </c>
      <c r="Y114" s="3">
        <f t="shared" si="34"/>
        <v>801</v>
      </c>
      <c r="Z114" s="5">
        <f t="shared" si="35"/>
        <v>4453</v>
      </c>
      <c r="AA114" s="4" t="s">
        <v>158</v>
      </c>
      <c r="AB114" s="5"/>
      <c r="AC114" s="4"/>
      <c r="AD114" s="54"/>
    </row>
    <row r="115" spans="1:30" x14ac:dyDescent="0.25">
      <c r="A115" s="64">
        <f t="shared" si="37"/>
        <v>112</v>
      </c>
      <c r="B115" s="69">
        <v>43049</v>
      </c>
      <c r="C115" s="3" t="s">
        <v>326</v>
      </c>
      <c r="D115" s="10" t="s">
        <v>327</v>
      </c>
      <c r="E115" s="75" t="s">
        <v>5</v>
      </c>
      <c r="F115" s="4">
        <v>140</v>
      </c>
      <c r="G115" s="3"/>
      <c r="H115" s="9">
        <f t="shared" si="36"/>
        <v>4136.7</v>
      </c>
      <c r="I115" s="4"/>
      <c r="J115" s="3"/>
      <c r="K115" s="9">
        <f t="shared" si="30"/>
        <v>5314.6500000000005</v>
      </c>
      <c r="L115" s="4"/>
      <c r="M115" s="5"/>
      <c r="N115" s="12">
        <f t="shared" si="31"/>
        <v>9451.35</v>
      </c>
      <c r="O115" s="4">
        <v>140</v>
      </c>
      <c r="P115" s="11"/>
      <c r="Q115" s="3"/>
      <c r="R115" s="5"/>
      <c r="S115" s="4"/>
      <c r="T115" s="11"/>
      <c r="U115" s="3"/>
      <c r="V115" s="5"/>
      <c r="W115" s="4">
        <f t="shared" si="32"/>
        <v>4350</v>
      </c>
      <c r="X115" s="11">
        <f t="shared" si="33"/>
        <v>2860.36</v>
      </c>
      <c r="Y115" s="3">
        <f t="shared" si="34"/>
        <v>801</v>
      </c>
      <c r="Z115" s="5">
        <f t="shared" si="35"/>
        <v>4453</v>
      </c>
      <c r="AA115" s="4" t="s">
        <v>325</v>
      </c>
      <c r="AB115" s="5"/>
      <c r="AC115" s="4"/>
      <c r="AD115" s="54"/>
    </row>
    <row r="116" spans="1:30" x14ac:dyDescent="0.25">
      <c r="A116" s="64">
        <f t="shared" si="37"/>
        <v>113</v>
      </c>
      <c r="B116" s="69">
        <v>43053</v>
      </c>
      <c r="C116" s="3" t="s">
        <v>328</v>
      </c>
      <c r="D116" s="10" t="s">
        <v>329</v>
      </c>
      <c r="E116" s="75" t="s">
        <v>21</v>
      </c>
      <c r="F116" s="4"/>
      <c r="G116" s="3">
        <v>9.9</v>
      </c>
      <c r="H116" s="9">
        <f t="shared" si="36"/>
        <v>4126.8</v>
      </c>
      <c r="I116" s="4"/>
      <c r="J116" s="3"/>
      <c r="K116" s="9">
        <f t="shared" si="30"/>
        <v>5314.6500000000005</v>
      </c>
      <c r="L116" s="4"/>
      <c r="M116" s="5"/>
      <c r="N116" s="12">
        <f t="shared" si="31"/>
        <v>9441.4500000000007</v>
      </c>
      <c r="O116" s="4"/>
      <c r="P116" s="11"/>
      <c r="Q116" s="3"/>
      <c r="R116" s="5"/>
      <c r="S116" s="4"/>
      <c r="T116" s="11"/>
      <c r="U116" s="3"/>
      <c r="V116" s="5"/>
      <c r="W116" s="4">
        <f t="shared" si="32"/>
        <v>4350</v>
      </c>
      <c r="X116" s="11">
        <f t="shared" si="33"/>
        <v>2860.36</v>
      </c>
      <c r="Y116" s="3">
        <f t="shared" si="34"/>
        <v>801</v>
      </c>
      <c r="Z116" s="5">
        <f t="shared" si="35"/>
        <v>4453</v>
      </c>
      <c r="AA116" s="4"/>
      <c r="AB116" s="5" t="s">
        <v>56</v>
      </c>
      <c r="AC116" s="4" t="s">
        <v>240</v>
      </c>
      <c r="AD116" s="54" t="s">
        <v>330</v>
      </c>
    </row>
    <row r="117" spans="1:30" x14ac:dyDescent="0.25">
      <c r="A117" s="64">
        <f t="shared" si="37"/>
        <v>114</v>
      </c>
      <c r="B117" s="69">
        <v>43053</v>
      </c>
      <c r="C117" s="3" t="s">
        <v>331</v>
      </c>
      <c r="D117" s="10" t="s">
        <v>332</v>
      </c>
      <c r="E117" s="75" t="s">
        <v>21</v>
      </c>
      <c r="F117" s="4"/>
      <c r="G117" s="3">
        <v>17.899999999999999</v>
      </c>
      <c r="H117" s="9">
        <f t="shared" si="36"/>
        <v>4108.9000000000005</v>
      </c>
      <c r="I117" s="4"/>
      <c r="J117" s="3"/>
      <c r="K117" s="9">
        <f t="shared" si="30"/>
        <v>5314.6500000000005</v>
      </c>
      <c r="L117" s="4"/>
      <c r="M117" s="5"/>
      <c r="N117" s="12">
        <f t="shared" si="31"/>
        <v>9423.5500000000011</v>
      </c>
      <c r="O117" s="4"/>
      <c r="P117" s="11"/>
      <c r="Q117" s="3"/>
      <c r="R117" s="5"/>
      <c r="S117" s="4"/>
      <c r="T117" s="11"/>
      <c r="U117" s="3"/>
      <c r="V117" s="5"/>
      <c r="W117" s="4">
        <f t="shared" si="32"/>
        <v>4350</v>
      </c>
      <c r="X117" s="11">
        <f t="shared" si="33"/>
        <v>2860.36</v>
      </c>
      <c r="Y117" s="3">
        <f t="shared" si="34"/>
        <v>801</v>
      </c>
      <c r="Z117" s="5">
        <f t="shared" si="35"/>
        <v>4453</v>
      </c>
      <c r="AA117" s="4"/>
      <c r="AB117" s="5" t="s">
        <v>73</v>
      </c>
      <c r="AC117" s="4"/>
      <c r="AD117" s="54"/>
    </row>
    <row r="118" spans="1:30" x14ac:dyDescent="0.25">
      <c r="A118" s="64">
        <f t="shared" si="37"/>
        <v>115</v>
      </c>
      <c r="B118" s="69">
        <v>43054</v>
      </c>
      <c r="C118" s="3" t="s">
        <v>333</v>
      </c>
      <c r="D118" s="10" t="s">
        <v>334</v>
      </c>
      <c r="E118" s="75" t="s">
        <v>5</v>
      </c>
      <c r="F118" s="4">
        <v>280</v>
      </c>
      <c r="G118" s="3"/>
      <c r="H118" s="9">
        <f t="shared" si="36"/>
        <v>4388.9000000000005</v>
      </c>
      <c r="I118" s="4"/>
      <c r="J118" s="3"/>
      <c r="K118" s="9">
        <f t="shared" si="30"/>
        <v>5314.6500000000005</v>
      </c>
      <c r="L118" s="4"/>
      <c r="M118" s="5"/>
      <c r="N118" s="12">
        <f t="shared" si="31"/>
        <v>9703.5500000000011</v>
      </c>
      <c r="O118" s="4">
        <v>280</v>
      </c>
      <c r="P118" s="11"/>
      <c r="Q118" s="3"/>
      <c r="R118" s="5"/>
      <c r="S118" s="4"/>
      <c r="T118" s="11"/>
      <c r="U118" s="3"/>
      <c r="V118" s="5"/>
      <c r="W118" s="4">
        <f t="shared" si="32"/>
        <v>4630</v>
      </c>
      <c r="X118" s="11">
        <f t="shared" si="33"/>
        <v>2860.36</v>
      </c>
      <c r="Y118" s="3">
        <f t="shared" si="34"/>
        <v>801</v>
      </c>
      <c r="Z118" s="5">
        <f t="shared" si="35"/>
        <v>4453</v>
      </c>
      <c r="AA118" s="4" t="s">
        <v>145</v>
      </c>
      <c r="AB118" s="5"/>
      <c r="AC118" s="4"/>
      <c r="AD118" s="54"/>
    </row>
    <row r="119" spans="1:30" x14ac:dyDescent="0.25">
      <c r="A119" s="64">
        <f t="shared" si="37"/>
        <v>116</v>
      </c>
      <c r="B119" s="69">
        <v>43055</v>
      </c>
      <c r="C119" s="3" t="s">
        <v>335</v>
      </c>
      <c r="D119" s="10" t="s">
        <v>336</v>
      </c>
      <c r="E119" s="75" t="s">
        <v>18</v>
      </c>
      <c r="F119" s="4"/>
      <c r="G119" s="3">
        <v>11.87</v>
      </c>
      <c r="H119" s="9">
        <f t="shared" si="36"/>
        <v>4377.0300000000007</v>
      </c>
      <c r="I119" s="4"/>
      <c r="J119" s="3"/>
      <c r="K119" s="9">
        <f t="shared" si="30"/>
        <v>5314.6500000000005</v>
      </c>
      <c r="L119" s="4"/>
      <c r="M119" s="5"/>
      <c r="N119" s="12">
        <f t="shared" si="31"/>
        <v>9691.68</v>
      </c>
      <c r="O119" s="4"/>
      <c r="P119" s="11"/>
      <c r="Q119" s="3"/>
      <c r="R119" s="5"/>
      <c r="S119" s="4"/>
      <c r="T119" s="11"/>
      <c r="U119" s="3"/>
      <c r="V119" s="5"/>
      <c r="W119" s="4">
        <f t="shared" si="32"/>
        <v>4630</v>
      </c>
      <c r="X119" s="11">
        <f t="shared" si="33"/>
        <v>2860.36</v>
      </c>
      <c r="Y119" s="3">
        <f t="shared" si="34"/>
        <v>801</v>
      </c>
      <c r="Z119" s="5">
        <f t="shared" si="35"/>
        <v>4453</v>
      </c>
      <c r="AA119" s="4"/>
      <c r="AB119" s="5" t="s">
        <v>304</v>
      </c>
      <c r="AC119" s="4"/>
      <c r="AD119" s="54"/>
    </row>
    <row r="120" spans="1:30" x14ac:dyDescent="0.25">
      <c r="A120" s="64">
        <f t="shared" si="37"/>
        <v>117</v>
      </c>
      <c r="B120" s="69">
        <v>43055</v>
      </c>
      <c r="C120" s="3" t="s">
        <v>337</v>
      </c>
      <c r="D120" s="10" t="s">
        <v>338</v>
      </c>
      <c r="E120" s="75" t="s">
        <v>21</v>
      </c>
      <c r="F120" s="4"/>
      <c r="G120" s="3">
        <v>89.9</v>
      </c>
      <c r="H120" s="9">
        <f t="shared" si="36"/>
        <v>4287.130000000001</v>
      </c>
      <c r="I120" s="4"/>
      <c r="J120" s="3"/>
      <c r="K120" s="9">
        <f t="shared" si="30"/>
        <v>5314.6500000000005</v>
      </c>
      <c r="L120" s="4"/>
      <c r="M120" s="5"/>
      <c r="N120" s="12">
        <f t="shared" si="31"/>
        <v>9601.7800000000025</v>
      </c>
      <c r="O120" s="4"/>
      <c r="P120" s="11"/>
      <c r="Q120" s="3"/>
      <c r="R120" s="5"/>
      <c r="S120" s="4"/>
      <c r="T120" s="11"/>
      <c r="U120" s="3"/>
      <c r="V120" s="5"/>
      <c r="W120" s="4">
        <f t="shared" si="32"/>
        <v>4630</v>
      </c>
      <c r="X120" s="11">
        <f t="shared" si="33"/>
        <v>2860.36</v>
      </c>
      <c r="Y120" s="3">
        <f t="shared" si="34"/>
        <v>801</v>
      </c>
      <c r="Z120" s="5">
        <f t="shared" si="35"/>
        <v>4453</v>
      </c>
      <c r="AA120" s="4"/>
      <c r="AB120" s="5" t="s">
        <v>73</v>
      </c>
      <c r="AC120" s="4"/>
      <c r="AD120" s="54"/>
    </row>
    <row r="121" spans="1:30" x14ac:dyDescent="0.25">
      <c r="A121" s="64">
        <f t="shared" si="37"/>
        <v>118</v>
      </c>
      <c r="B121" s="69">
        <v>43055</v>
      </c>
      <c r="C121" s="3" t="s">
        <v>339</v>
      </c>
      <c r="D121" s="10" t="s">
        <v>342</v>
      </c>
      <c r="E121" s="75" t="s">
        <v>19</v>
      </c>
      <c r="F121" s="4"/>
      <c r="G121" s="3">
        <v>925.36</v>
      </c>
      <c r="H121" s="9">
        <f t="shared" si="36"/>
        <v>3361.7700000000009</v>
      </c>
      <c r="I121" s="4"/>
      <c r="J121" s="3"/>
      <c r="K121" s="9">
        <f t="shared" si="30"/>
        <v>5314.6500000000005</v>
      </c>
      <c r="L121" s="4"/>
      <c r="M121" s="5"/>
      <c r="N121" s="12">
        <f t="shared" si="31"/>
        <v>8676.4200000000019</v>
      </c>
      <c r="O121" s="4"/>
      <c r="P121" s="11"/>
      <c r="Q121" s="3"/>
      <c r="R121" s="5"/>
      <c r="S121" s="4"/>
      <c r="T121" s="11"/>
      <c r="U121" s="3"/>
      <c r="V121" s="5"/>
      <c r="W121" s="4">
        <f t="shared" ref="W121:W146" si="50">IF(B121="","",W120+O121-S121)</f>
        <v>4630</v>
      </c>
      <c r="X121" s="11">
        <f t="shared" ref="X121:X146" si="51">IF(B121="","",X120+P121-T121)</f>
        <v>2860.36</v>
      </c>
      <c r="Y121" s="3">
        <f t="shared" ref="Y121:Y146" si="52">IF(B121="","",Y120+Q121-U121)</f>
        <v>801</v>
      </c>
      <c r="Z121" s="5">
        <f t="shared" ref="Z121:Z146" si="53">IF(B121="","",Z120+R121-V121)</f>
        <v>4453</v>
      </c>
      <c r="AA121" s="4"/>
      <c r="AB121" s="5" t="s">
        <v>63</v>
      </c>
      <c r="AC121" s="4" t="s">
        <v>340</v>
      </c>
      <c r="AD121" s="54" t="s">
        <v>341</v>
      </c>
    </row>
    <row r="122" spans="1:30" x14ac:dyDescent="0.25">
      <c r="A122" s="64">
        <f t="shared" si="37"/>
        <v>119</v>
      </c>
      <c r="B122" s="69">
        <v>43055</v>
      </c>
      <c r="C122" s="3" t="s">
        <v>343</v>
      </c>
      <c r="D122" s="10" t="s">
        <v>344</v>
      </c>
      <c r="E122" s="75" t="s">
        <v>22</v>
      </c>
      <c r="F122" s="4"/>
      <c r="G122" s="3">
        <v>367.11</v>
      </c>
      <c r="H122" s="9">
        <f t="shared" si="36"/>
        <v>2994.6600000000008</v>
      </c>
      <c r="I122" s="4"/>
      <c r="J122" s="3"/>
      <c r="K122" s="9">
        <f t="shared" ref="K122:K146" si="54">IF(B122="","",K121+I122-J122)</f>
        <v>5314.6500000000005</v>
      </c>
      <c r="L122" s="4"/>
      <c r="M122" s="5"/>
      <c r="N122" s="12">
        <f t="shared" ref="N122:N146" si="55">IFERROR(H122+K122+L122-M122,"")</f>
        <v>8309.3100000000013</v>
      </c>
      <c r="O122" s="4"/>
      <c r="P122" s="11"/>
      <c r="Q122" s="3"/>
      <c r="R122" s="5"/>
      <c r="S122" s="4"/>
      <c r="T122" s="11"/>
      <c r="U122" s="3"/>
      <c r="V122" s="5"/>
      <c r="W122" s="4">
        <f t="shared" si="50"/>
        <v>4630</v>
      </c>
      <c r="X122" s="11">
        <f t="shared" si="51"/>
        <v>2860.36</v>
      </c>
      <c r="Y122" s="3">
        <f t="shared" si="52"/>
        <v>801</v>
      </c>
      <c r="Z122" s="5">
        <f t="shared" si="53"/>
        <v>4453</v>
      </c>
      <c r="AA122" s="4"/>
      <c r="AB122" s="5" t="s">
        <v>63</v>
      </c>
      <c r="AC122" s="4"/>
      <c r="AD122" s="54"/>
    </row>
    <row r="123" spans="1:30" x14ac:dyDescent="0.25">
      <c r="A123" s="64">
        <f t="shared" si="37"/>
        <v>120</v>
      </c>
      <c r="B123" s="69">
        <v>43061</v>
      </c>
      <c r="C123" s="3" t="s">
        <v>345</v>
      </c>
      <c r="D123" s="10" t="s">
        <v>346</v>
      </c>
      <c r="E123" s="75" t="s">
        <v>22</v>
      </c>
      <c r="F123" s="4"/>
      <c r="G123" s="3">
        <v>107.38</v>
      </c>
      <c r="H123" s="9">
        <f t="shared" si="36"/>
        <v>2887.2800000000007</v>
      </c>
      <c r="I123" s="4"/>
      <c r="J123" s="3"/>
      <c r="K123" s="9">
        <f t="shared" si="54"/>
        <v>5314.6500000000005</v>
      </c>
      <c r="L123" s="4"/>
      <c r="M123" s="5"/>
      <c r="N123" s="12">
        <f t="shared" si="55"/>
        <v>8201.93</v>
      </c>
      <c r="O123" s="4"/>
      <c r="P123" s="11"/>
      <c r="Q123" s="3"/>
      <c r="R123" s="5"/>
      <c r="S123" s="4">
        <v>1.03</v>
      </c>
      <c r="T123" s="11">
        <v>106.35</v>
      </c>
      <c r="U123" s="3"/>
      <c r="V123" s="5"/>
      <c r="W123" s="4">
        <f t="shared" si="50"/>
        <v>4628.97</v>
      </c>
      <c r="X123" s="11">
        <f t="shared" si="51"/>
        <v>2754.01</v>
      </c>
      <c r="Y123" s="3">
        <f t="shared" si="52"/>
        <v>801</v>
      </c>
      <c r="Z123" s="5">
        <f t="shared" si="53"/>
        <v>4453</v>
      </c>
      <c r="AA123" s="4"/>
      <c r="AB123" s="5" t="s">
        <v>64</v>
      </c>
      <c r="AC123" s="4"/>
      <c r="AD123" s="54"/>
    </row>
    <row r="124" spans="1:30" x14ac:dyDescent="0.25">
      <c r="A124" s="64">
        <f t="shared" si="37"/>
        <v>121</v>
      </c>
      <c r="B124" s="69">
        <v>43062</v>
      </c>
      <c r="C124" s="3" t="s">
        <v>349</v>
      </c>
      <c r="D124" s="10" t="s">
        <v>350</v>
      </c>
      <c r="E124" s="75" t="s">
        <v>19</v>
      </c>
      <c r="F124" s="4"/>
      <c r="G124" s="3">
        <v>730.8</v>
      </c>
      <c r="H124" s="9">
        <f t="shared" si="36"/>
        <v>2156.4800000000005</v>
      </c>
      <c r="I124" s="4"/>
      <c r="J124" s="3"/>
      <c r="K124" s="9">
        <f t="shared" si="54"/>
        <v>5314.6500000000005</v>
      </c>
      <c r="L124" s="4"/>
      <c r="M124" s="5"/>
      <c r="N124" s="12">
        <f t="shared" si="55"/>
        <v>7471.130000000001</v>
      </c>
      <c r="O124" s="4"/>
      <c r="P124" s="11"/>
      <c r="Q124" s="3"/>
      <c r="R124" s="5"/>
      <c r="S124" s="4"/>
      <c r="T124" s="11"/>
      <c r="U124" s="3"/>
      <c r="V124" s="5"/>
      <c r="W124" s="4">
        <f t="shared" si="50"/>
        <v>4628.97</v>
      </c>
      <c r="X124" s="11">
        <f t="shared" si="51"/>
        <v>2754.01</v>
      </c>
      <c r="Y124" s="3">
        <f t="shared" si="52"/>
        <v>801</v>
      </c>
      <c r="Z124" s="5">
        <f t="shared" si="53"/>
        <v>4453</v>
      </c>
      <c r="AA124" s="4"/>
      <c r="AB124" s="5" t="s">
        <v>63</v>
      </c>
      <c r="AC124" s="102" t="s">
        <v>348</v>
      </c>
      <c r="AD124" s="54" t="s">
        <v>347</v>
      </c>
    </row>
    <row r="125" spans="1:30" x14ac:dyDescent="0.25">
      <c r="A125" s="64">
        <f t="shared" si="37"/>
        <v>122</v>
      </c>
      <c r="B125" s="69">
        <v>43066</v>
      </c>
      <c r="C125" s="3" t="s">
        <v>351</v>
      </c>
      <c r="D125" s="10" t="s">
        <v>352</v>
      </c>
      <c r="E125" s="75" t="s">
        <v>278</v>
      </c>
      <c r="F125" s="4"/>
      <c r="G125" s="3">
        <v>300.89999999999998</v>
      </c>
      <c r="H125" s="9">
        <f t="shared" si="36"/>
        <v>1855.5800000000004</v>
      </c>
      <c r="I125" s="4"/>
      <c r="J125" s="3"/>
      <c r="K125" s="9">
        <f t="shared" si="54"/>
        <v>5314.6500000000005</v>
      </c>
      <c r="L125" s="4"/>
      <c r="M125" s="5"/>
      <c r="N125" s="12">
        <f t="shared" si="55"/>
        <v>7170.2300000000014</v>
      </c>
      <c r="O125" s="4"/>
      <c r="P125" s="11"/>
      <c r="Q125" s="3"/>
      <c r="R125" s="5"/>
      <c r="S125" s="4"/>
      <c r="T125" s="11"/>
      <c r="U125" s="3"/>
      <c r="V125" s="5"/>
      <c r="W125" s="4">
        <f t="shared" si="50"/>
        <v>4628.97</v>
      </c>
      <c r="X125" s="11">
        <f t="shared" si="51"/>
        <v>2754.01</v>
      </c>
      <c r="Y125" s="3">
        <f t="shared" si="52"/>
        <v>801</v>
      </c>
      <c r="Z125" s="5">
        <f t="shared" si="53"/>
        <v>4453</v>
      </c>
      <c r="AA125" s="4"/>
      <c r="AB125" s="5" t="s">
        <v>353</v>
      </c>
      <c r="AC125" s="102" t="s">
        <v>354</v>
      </c>
      <c r="AD125" s="54" t="s">
        <v>355</v>
      </c>
    </row>
    <row r="126" spans="1:30" x14ac:dyDescent="0.25">
      <c r="A126" s="64">
        <f t="shared" si="37"/>
        <v>123</v>
      </c>
      <c r="B126" s="69">
        <v>43068</v>
      </c>
      <c r="C126" s="3" t="s">
        <v>356</v>
      </c>
      <c r="D126" s="10" t="s">
        <v>357</v>
      </c>
      <c r="E126" s="75" t="s">
        <v>18</v>
      </c>
      <c r="F126" s="4"/>
      <c r="G126" s="3">
        <v>8.9499999999999993</v>
      </c>
      <c r="H126" s="9">
        <f t="shared" si="36"/>
        <v>1846.6300000000003</v>
      </c>
      <c r="I126" s="4"/>
      <c r="J126" s="3"/>
      <c r="K126" s="9">
        <f t="shared" si="54"/>
        <v>5314.6500000000005</v>
      </c>
      <c r="L126" s="4"/>
      <c r="M126" s="5"/>
      <c r="N126" s="12">
        <f t="shared" si="55"/>
        <v>7161.2800000000007</v>
      </c>
      <c r="O126" s="4"/>
      <c r="P126" s="11"/>
      <c r="Q126" s="3"/>
      <c r="R126" s="5"/>
      <c r="S126" s="4"/>
      <c r="T126" s="11"/>
      <c r="U126" s="3"/>
      <c r="V126" s="5"/>
      <c r="W126" s="4">
        <f t="shared" si="50"/>
        <v>4628.97</v>
      </c>
      <c r="X126" s="11">
        <f t="shared" si="51"/>
        <v>2754.01</v>
      </c>
      <c r="Y126" s="3">
        <f t="shared" si="52"/>
        <v>801</v>
      </c>
      <c r="Z126" s="5">
        <f t="shared" si="53"/>
        <v>4453</v>
      </c>
      <c r="AA126" s="4"/>
      <c r="AB126" s="5" t="s">
        <v>56</v>
      </c>
      <c r="AC126" s="4"/>
      <c r="AD126" s="54"/>
    </row>
    <row r="127" spans="1:30" x14ac:dyDescent="0.25">
      <c r="A127" s="64">
        <f t="shared" si="37"/>
        <v>124</v>
      </c>
      <c r="B127" s="69">
        <v>43068</v>
      </c>
      <c r="C127" s="3" t="s">
        <v>358</v>
      </c>
      <c r="D127" s="10" t="s">
        <v>359</v>
      </c>
      <c r="E127" s="75" t="s">
        <v>18</v>
      </c>
      <c r="F127" s="4"/>
      <c r="G127" s="3">
        <v>19.59</v>
      </c>
      <c r="H127" s="9">
        <f t="shared" si="36"/>
        <v>1827.0400000000004</v>
      </c>
      <c r="I127" s="4"/>
      <c r="J127" s="3"/>
      <c r="K127" s="9">
        <f t="shared" si="54"/>
        <v>5314.6500000000005</v>
      </c>
      <c r="L127" s="4"/>
      <c r="M127" s="5"/>
      <c r="N127" s="12">
        <f t="shared" si="55"/>
        <v>7141.6900000000005</v>
      </c>
      <c r="O127" s="4"/>
      <c r="P127" s="11"/>
      <c r="Q127" s="3"/>
      <c r="R127" s="5"/>
      <c r="S127" s="4"/>
      <c r="T127" s="11"/>
      <c r="U127" s="3"/>
      <c r="V127" s="5"/>
      <c r="W127" s="4">
        <f t="shared" si="50"/>
        <v>4628.97</v>
      </c>
      <c r="X127" s="11">
        <f t="shared" si="51"/>
        <v>2754.01</v>
      </c>
      <c r="Y127" s="3">
        <f t="shared" si="52"/>
        <v>801</v>
      </c>
      <c r="Z127" s="5">
        <f t="shared" si="53"/>
        <v>4453</v>
      </c>
      <c r="AA127" s="4"/>
      <c r="AB127" s="5" t="s">
        <v>323</v>
      </c>
      <c r="AC127" s="4"/>
      <c r="AD127" s="54"/>
    </row>
    <row r="128" spans="1:30" x14ac:dyDescent="0.25">
      <c r="A128" s="64">
        <f t="shared" si="37"/>
        <v>125</v>
      </c>
      <c r="B128" s="69">
        <v>43068</v>
      </c>
      <c r="C128" s="3" t="s">
        <v>360</v>
      </c>
      <c r="D128" s="10" t="s">
        <v>361</v>
      </c>
      <c r="E128" s="75" t="s">
        <v>22</v>
      </c>
      <c r="F128" s="4"/>
      <c r="G128" s="3">
        <v>7.2</v>
      </c>
      <c r="H128" s="9">
        <f t="shared" si="36"/>
        <v>1819.8400000000004</v>
      </c>
      <c r="I128" s="4"/>
      <c r="J128" s="3"/>
      <c r="K128" s="9">
        <f t="shared" si="54"/>
        <v>5314.6500000000005</v>
      </c>
      <c r="L128" s="4"/>
      <c r="M128" s="5"/>
      <c r="N128" s="12">
        <f t="shared" si="55"/>
        <v>7134.4900000000007</v>
      </c>
      <c r="O128" s="4"/>
      <c r="P128" s="11"/>
      <c r="Q128" s="3"/>
      <c r="R128" s="5"/>
      <c r="S128" s="4"/>
      <c r="T128" s="11"/>
      <c r="U128" s="3"/>
      <c r="V128" s="5"/>
      <c r="W128" s="4">
        <f t="shared" si="50"/>
        <v>4628.97</v>
      </c>
      <c r="X128" s="11">
        <f t="shared" si="51"/>
        <v>2754.01</v>
      </c>
      <c r="Y128" s="3">
        <f t="shared" si="52"/>
        <v>801</v>
      </c>
      <c r="Z128" s="5">
        <f t="shared" si="53"/>
        <v>4453</v>
      </c>
      <c r="AA128" s="4"/>
      <c r="AB128" s="5" t="s">
        <v>69</v>
      </c>
      <c r="AC128" s="4"/>
      <c r="AD128" s="54"/>
    </row>
    <row r="129" spans="1:30" x14ac:dyDescent="0.25">
      <c r="A129" s="64">
        <f t="shared" si="37"/>
        <v>126</v>
      </c>
      <c r="B129" s="69">
        <v>43069</v>
      </c>
      <c r="C129" s="3" t="s">
        <v>362</v>
      </c>
      <c r="D129" s="10" t="s">
        <v>67</v>
      </c>
      <c r="E129" s="75" t="s">
        <v>75</v>
      </c>
      <c r="F129" s="4"/>
      <c r="G129" s="3"/>
      <c r="H129" s="9">
        <f t="shared" si="36"/>
        <v>1819.8400000000004</v>
      </c>
      <c r="I129" s="4"/>
      <c r="J129" s="3">
        <v>5.5</v>
      </c>
      <c r="K129" s="9">
        <f t="shared" si="54"/>
        <v>5309.1500000000005</v>
      </c>
      <c r="L129" s="4"/>
      <c r="M129" s="5"/>
      <c r="N129" s="12">
        <f t="shared" si="55"/>
        <v>7128.9900000000007</v>
      </c>
      <c r="O129" s="4"/>
      <c r="P129" s="11"/>
      <c r="Q129" s="3"/>
      <c r="R129" s="5"/>
      <c r="S129" s="4"/>
      <c r="T129" s="11"/>
      <c r="U129" s="3"/>
      <c r="V129" s="5"/>
      <c r="W129" s="4">
        <f t="shared" si="50"/>
        <v>4628.97</v>
      </c>
      <c r="X129" s="11">
        <f t="shared" si="51"/>
        <v>2754.01</v>
      </c>
      <c r="Y129" s="3">
        <f t="shared" si="52"/>
        <v>801</v>
      </c>
      <c r="Z129" s="5">
        <f t="shared" si="53"/>
        <v>4453</v>
      </c>
      <c r="AA129" s="4"/>
      <c r="AB129" s="5"/>
      <c r="AC129" s="4"/>
      <c r="AD129" s="54"/>
    </row>
    <row r="130" spans="1:30" x14ac:dyDescent="0.25">
      <c r="A130" s="64">
        <f t="shared" si="37"/>
        <v>127</v>
      </c>
      <c r="B130" s="69">
        <v>43074</v>
      </c>
      <c r="C130" s="3" t="s">
        <v>363</v>
      </c>
      <c r="D130" s="10" t="s">
        <v>364</v>
      </c>
      <c r="E130" s="75" t="s">
        <v>18</v>
      </c>
      <c r="F130" s="4"/>
      <c r="G130" s="3">
        <v>90.09</v>
      </c>
      <c r="H130" s="9">
        <f t="shared" si="36"/>
        <v>1729.7500000000005</v>
      </c>
      <c r="I130" s="4"/>
      <c r="J130" s="3"/>
      <c r="K130" s="9">
        <f t="shared" si="54"/>
        <v>5309.1500000000005</v>
      </c>
      <c r="L130" s="4"/>
      <c r="M130" s="5"/>
      <c r="N130" s="12">
        <f t="shared" si="55"/>
        <v>7038.9000000000015</v>
      </c>
      <c r="O130" s="4"/>
      <c r="P130" s="11"/>
      <c r="Q130" s="3"/>
      <c r="R130" s="5"/>
      <c r="S130" s="4"/>
      <c r="T130" s="11"/>
      <c r="U130" s="3"/>
      <c r="V130" s="5"/>
      <c r="W130" s="4">
        <f t="shared" si="50"/>
        <v>4628.97</v>
      </c>
      <c r="X130" s="11">
        <f t="shared" si="51"/>
        <v>2754.01</v>
      </c>
      <c r="Y130" s="3">
        <f t="shared" si="52"/>
        <v>801</v>
      </c>
      <c r="Z130" s="5">
        <f t="shared" si="53"/>
        <v>4453</v>
      </c>
      <c r="AA130" s="4"/>
      <c r="AB130" s="5" t="s">
        <v>56</v>
      </c>
      <c r="AC130" s="4"/>
      <c r="AD130" s="54"/>
    </row>
    <row r="131" spans="1:30" x14ac:dyDescent="0.25">
      <c r="A131" s="64">
        <f t="shared" si="37"/>
        <v>128</v>
      </c>
      <c r="B131" s="69">
        <v>43074</v>
      </c>
      <c r="C131" s="3" t="s">
        <v>384</v>
      </c>
      <c r="D131" s="10" t="s">
        <v>397</v>
      </c>
      <c r="E131" s="75" t="s">
        <v>5</v>
      </c>
      <c r="F131" s="4">
        <v>1003.53</v>
      </c>
      <c r="G131" s="3"/>
      <c r="H131" s="9">
        <f t="shared" si="36"/>
        <v>2733.2800000000007</v>
      </c>
      <c r="I131" s="4"/>
      <c r="J131" s="3"/>
      <c r="K131" s="9">
        <f t="shared" si="54"/>
        <v>5309.1500000000005</v>
      </c>
      <c r="L131" s="4"/>
      <c r="M131" s="5"/>
      <c r="N131" s="12">
        <f t="shared" si="55"/>
        <v>8042.4300000000012</v>
      </c>
      <c r="O131" s="4"/>
      <c r="P131" s="11"/>
      <c r="Q131" s="3"/>
      <c r="R131" s="5"/>
      <c r="S131" s="4"/>
      <c r="T131" s="11"/>
      <c r="U131" s="3"/>
      <c r="V131" s="5"/>
      <c r="W131" s="4">
        <f t="shared" ref="W131:W134" si="56">IF(B131="","",W130+O131-S131)</f>
        <v>4628.97</v>
      </c>
      <c r="X131" s="11">
        <f t="shared" ref="X131:X134" si="57">IF(B131="","",X130+P131-T131)</f>
        <v>2754.01</v>
      </c>
      <c r="Y131" s="3">
        <f t="shared" ref="Y131:Y134" si="58">IF(B131="","",Y130+Q131-U131)</f>
        <v>801</v>
      </c>
      <c r="Z131" s="5">
        <f t="shared" ref="Z131:Z134" si="59">IF(B131="","",Z130+R131-V131)</f>
        <v>4453</v>
      </c>
      <c r="AA131" s="4" t="s">
        <v>63</v>
      </c>
      <c r="AB131" s="5"/>
      <c r="AC131" s="4"/>
      <c r="AD131" s="54"/>
    </row>
    <row r="132" spans="1:30" x14ac:dyDescent="0.25">
      <c r="A132" s="64">
        <f t="shared" si="37"/>
        <v>129</v>
      </c>
      <c r="B132" s="69">
        <v>43074</v>
      </c>
      <c r="C132" s="3" t="s">
        <v>365</v>
      </c>
      <c r="D132" s="10" t="s">
        <v>398</v>
      </c>
      <c r="E132" s="75" t="s">
        <v>22</v>
      </c>
      <c r="F132" s="4"/>
      <c r="G132" s="3">
        <v>1003.53</v>
      </c>
      <c r="H132" s="9">
        <f t="shared" si="36"/>
        <v>1729.7500000000007</v>
      </c>
      <c r="I132" s="4"/>
      <c r="J132" s="3"/>
      <c r="K132" s="9">
        <f t="shared" si="54"/>
        <v>5309.1500000000005</v>
      </c>
      <c r="L132" s="4"/>
      <c r="M132" s="5"/>
      <c r="N132" s="12">
        <f t="shared" si="55"/>
        <v>7038.9000000000015</v>
      </c>
      <c r="O132" s="4"/>
      <c r="P132" s="11"/>
      <c r="Q132" s="3"/>
      <c r="R132" s="5"/>
      <c r="S132" s="4"/>
      <c r="T132" s="11"/>
      <c r="U132" s="3"/>
      <c r="V132" s="5"/>
      <c r="W132" s="4">
        <f t="shared" si="56"/>
        <v>4628.97</v>
      </c>
      <c r="X132" s="11">
        <f t="shared" si="57"/>
        <v>2754.01</v>
      </c>
      <c r="Y132" s="3">
        <f t="shared" si="58"/>
        <v>801</v>
      </c>
      <c r="Z132" s="5">
        <f t="shared" si="59"/>
        <v>4453</v>
      </c>
      <c r="AA132" s="4"/>
      <c r="AB132" s="5" t="s">
        <v>63</v>
      </c>
      <c r="AC132" s="4"/>
      <c r="AD132" s="54"/>
    </row>
    <row r="133" spans="1:30" x14ac:dyDescent="0.25">
      <c r="A133" s="64">
        <f t="shared" si="37"/>
        <v>130</v>
      </c>
      <c r="B133" s="69">
        <v>43076</v>
      </c>
      <c r="C133" s="3" t="s">
        <v>368</v>
      </c>
      <c r="D133" s="10" t="s">
        <v>366</v>
      </c>
      <c r="E133" s="75" t="s">
        <v>22</v>
      </c>
      <c r="F133" s="4"/>
      <c r="G133" s="3">
        <v>23.29</v>
      </c>
      <c r="H133" s="9">
        <f t="shared" si="36"/>
        <v>1706.4600000000007</v>
      </c>
      <c r="I133" s="4"/>
      <c r="J133" s="3"/>
      <c r="K133" s="9">
        <f t="shared" si="54"/>
        <v>5309.1500000000005</v>
      </c>
      <c r="L133" s="4"/>
      <c r="M133" s="5"/>
      <c r="N133" s="12">
        <f t="shared" si="55"/>
        <v>7015.6100000000015</v>
      </c>
      <c r="O133" s="4"/>
      <c r="P133" s="11"/>
      <c r="Q133" s="3"/>
      <c r="R133" s="5"/>
      <c r="S133" s="4"/>
      <c r="T133" s="11"/>
      <c r="U133" s="3"/>
      <c r="V133" s="5"/>
      <c r="W133" s="4">
        <f t="shared" si="56"/>
        <v>4628.97</v>
      </c>
      <c r="X133" s="11">
        <f t="shared" si="57"/>
        <v>2754.01</v>
      </c>
      <c r="Y133" s="3">
        <f t="shared" si="58"/>
        <v>801</v>
      </c>
      <c r="Z133" s="5">
        <f t="shared" si="59"/>
        <v>4453</v>
      </c>
      <c r="AA133" s="4"/>
      <c r="AB133" s="5" t="s">
        <v>63</v>
      </c>
      <c r="AC133" s="4"/>
      <c r="AD133" s="54"/>
    </row>
    <row r="134" spans="1:30" x14ac:dyDescent="0.25">
      <c r="A134" s="64">
        <f t="shared" si="37"/>
        <v>131</v>
      </c>
      <c r="B134" s="69">
        <v>43080</v>
      </c>
      <c r="C134" s="3" t="s">
        <v>375</v>
      </c>
      <c r="D134" s="76" t="s">
        <v>236</v>
      </c>
      <c r="E134" s="75"/>
      <c r="F134" s="4"/>
      <c r="G134" s="3"/>
      <c r="H134" s="9">
        <f t="shared" si="36"/>
        <v>1706.4600000000007</v>
      </c>
      <c r="I134" s="4"/>
      <c r="J134" s="3">
        <v>50</v>
      </c>
      <c r="K134" s="9">
        <f t="shared" si="54"/>
        <v>5259.1500000000005</v>
      </c>
      <c r="L134" s="4"/>
      <c r="M134" s="5"/>
      <c r="N134" s="12">
        <f t="shared" si="55"/>
        <v>6965.6100000000015</v>
      </c>
      <c r="O134" s="4"/>
      <c r="P134" s="11"/>
      <c r="Q134" s="3"/>
      <c r="R134" s="5"/>
      <c r="S134" s="4"/>
      <c r="T134" s="11"/>
      <c r="U134" s="3"/>
      <c r="V134" s="5"/>
      <c r="W134" s="4">
        <f t="shared" si="56"/>
        <v>4628.97</v>
      </c>
      <c r="X134" s="11">
        <f t="shared" si="57"/>
        <v>2754.01</v>
      </c>
      <c r="Y134" s="3">
        <f t="shared" si="58"/>
        <v>801</v>
      </c>
      <c r="Z134" s="5">
        <f t="shared" si="59"/>
        <v>4453</v>
      </c>
      <c r="AA134" s="4"/>
      <c r="AB134" s="5"/>
      <c r="AC134" s="4"/>
      <c r="AD134" s="54"/>
    </row>
    <row r="135" spans="1:30" x14ac:dyDescent="0.25">
      <c r="A135" s="64">
        <f t="shared" si="37"/>
        <v>132</v>
      </c>
      <c r="B135" s="69">
        <v>43082</v>
      </c>
      <c r="C135" s="3" t="s">
        <v>373</v>
      </c>
      <c r="D135" s="10" t="s">
        <v>367</v>
      </c>
      <c r="E135" s="75" t="s">
        <v>21</v>
      </c>
      <c r="F135" s="4"/>
      <c r="G135" s="3">
        <v>53.7</v>
      </c>
      <c r="H135" s="9">
        <f t="shared" ref="H135:H136" si="60">IF(B135="","",(H134+F135-G135))</f>
        <v>1652.7600000000007</v>
      </c>
      <c r="I135" s="4"/>
      <c r="J135" s="3"/>
      <c r="K135" s="9">
        <f t="shared" si="54"/>
        <v>5259.1500000000005</v>
      </c>
      <c r="L135" s="4"/>
      <c r="M135" s="5"/>
      <c r="N135" s="12">
        <f t="shared" si="55"/>
        <v>6911.9100000000017</v>
      </c>
      <c r="O135" s="4"/>
      <c r="P135" s="11"/>
      <c r="Q135" s="3"/>
      <c r="R135" s="5"/>
      <c r="S135" s="4"/>
      <c r="T135" s="11"/>
      <c r="U135" s="3"/>
      <c r="V135" s="5"/>
      <c r="W135" s="4">
        <f t="shared" ref="W135:W137" si="61">IF(B135="","",W134+O135-S135)</f>
        <v>4628.97</v>
      </c>
      <c r="X135" s="11">
        <f t="shared" ref="X135:X137" si="62">IF(B135="","",X134+P135-T135)</f>
        <v>2754.01</v>
      </c>
      <c r="Y135" s="3">
        <f t="shared" ref="Y135:Y137" si="63">IF(B135="","",Y134+Q135-U135)</f>
        <v>801</v>
      </c>
      <c r="Z135" s="5">
        <f t="shared" ref="Z135:Z137" si="64">IF(B135="","",Z134+R135-V135)</f>
        <v>4453</v>
      </c>
      <c r="AA135" s="4"/>
      <c r="AB135" s="5" t="s">
        <v>56</v>
      </c>
      <c r="AC135" s="4" t="s">
        <v>190</v>
      </c>
      <c r="AD135" s="54" t="s">
        <v>369</v>
      </c>
    </row>
    <row r="136" spans="1:30" x14ac:dyDescent="0.25">
      <c r="A136" s="64">
        <f t="shared" si="37"/>
        <v>133</v>
      </c>
      <c r="B136" s="69">
        <v>43082</v>
      </c>
      <c r="C136" s="3" t="s">
        <v>373</v>
      </c>
      <c r="D136" s="10" t="s">
        <v>370</v>
      </c>
      <c r="E136" s="75" t="s">
        <v>55</v>
      </c>
      <c r="F136" s="4"/>
      <c r="G136" s="3">
        <v>0.65</v>
      </c>
      <c r="H136" s="9">
        <f t="shared" si="60"/>
        <v>1652.1100000000006</v>
      </c>
      <c r="I136" s="4"/>
      <c r="J136" s="3"/>
      <c r="K136" s="9">
        <f t="shared" si="54"/>
        <v>5259.1500000000005</v>
      </c>
      <c r="L136" s="4"/>
      <c r="M136" s="5"/>
      <c r="N136" s="12">
        <f t="shared" si="55"/>
        <v>6911.2600000000011</v>
      </c>
      <c r="O136" s="4"/>
      <c r="P136" s="11"/>
      <c r="Q136" s="3"/>
      <c r="R136" s="5"/>
      <c r="S136" s="4"/>
      <c r="T136" s="11"/>
      <c r="U136" s="3"/>
      <c r="V136" s="5"/>
      <c r="W136" s="4">
        <f t="shared" si="61"/>
        <v>4628.97</v>
      </c>
      <c r="X136" s="11">
        <f t="shared" si="62"/>
        <v>2754.01</v>
      </c>
      <c r="Y136" s="3">
        <f t="shared" si="63"/>
        <v>801</v>
      </c>
      <c r="Z136" s="5">
        <f t="shared" si="64"/>
        <v>4453</v>
      </c>
      <c r="AA136" s="4"/>
      <c r="AB136" s="5" t="s">
        <v>56</v>
      </c>
      <c r="AC136" s="4"/>
      <c r="AD136" s="54"/>
    </row>
    <row r="137" spans="1:30" x14ac:dyDescent="0.25">
      <c r="A137" s="64">
        <f t="shared" si="37"/>
        <v>134</v>
      </c>
      <c r="B137" s="69">
        <v>43082</v>
      </c>
      <c r="C137" s="3" t="s">
        <v>376</v>
      </c>
      <c r="D137" s="10" t="s">
        <v>371</v>
      </c>
      <c r="E137" s="75" t="s">
        <v>21</v>
      </c>
      <c r="F137" s="4"/>
      <c r="G137" s="3">
        <v>360</v>
      </c>
      <c r="H137" s="9">
        <f t="shared" ref="H137:H145" si="65">IF(B137="","",(H136+F137-G137))</f>
        <v>1292.1100000000006</v>
      </c>
      <c r="I137" s="4"/>
      <c r="J137" s="3"/>
      <c r="K137" s="9">
        <f t="shared" si="54"/>
        <v>5259.1500000000005</v>
      </c>
      <c r="L137" s="4"/>
      <c r="M137" s="5"/>
      <c r="N137" s="12">
        <f t="shared" si="55"/>
        <v>6551.2600000000011</v>
      </c>
      <c r="O137" s="4"/>
      <c r="P137" s="11"/>
      <c r="Q137" s="3"/>
      <c r="R137" s="5"/>
      <c r="S137" s="4"/>
      <c r="T137" s="11"/>
      <c r="U137" s="3"/>
      <c r="V137" s="5"/>
      <c r="W137" s="4">
        <f t="shared" si="61"/>
        <v>4628.97</v>
      </c>
      <c r="X137" s="11">
        <f t="shared" si="62"/>
        <v>2754.01</v>
      </c>
      <c r="Y137" s="3">
        <f t="shared" si="63"/>
        <v>801</v>
      </c>
      <c r="Z137" s="5">
        <f t="shared" si="64"/>
        <v>4453</v>
      </c>
      <c r="AA137" s="4"/>
      <c r="AB137" s="5" t="s">
        <v>56</v>
      </c>
      <c r="AC137" s="4" t="s">
        <v>240</v>
      </c>
      <c r="AD137" s="54" t="s">
        <v>372</v>
      </c>
    </row>
    <row r="138" spans="1:30" x14ac:dyDescent="0.25">
      <c r="A138" s="64">
        <f t="shared" si="37"/>
        <v>135</v>
      </c>
      <c r="B138" s="69">
        <v>43082</v>
      </c>
      <c r="C138" s="3" t="s">
        <v>376</v>
      </c>
      <c r="D138" s="10" t="s">
        <v>374</v>
      </c>
      <c r="E138" s="75" t="s">
        <v>55</v>
      </c>
      <c r="F138" s="4"/>
      <c r="G138" s="3">
        <v>1.8</v>
      </c>
      <c r="H138" s="9">
        <f t="shared" si="65"/>
        <v>1290.3100000000006</v>
      </c>
      <c r="I138" s="4"/>
      <c r="J138" s="3"/>
      <c r="K138" s="9">
        <f t="shared" si="54"/>
        <v>5259.1500000000005</v>
      </c>
      <c r="L138" s="4"/>
      <c r="M138" s="5"/>
      <c r="N138" s="12">
        <f t="shared" si="55"/>
        <v>6549.4600000000009</v>
      </c>
      <c r="O138" s="4"/>
      <c r="P138" s="11"/>
      <c r="Q138" s="3"/>
      <c r="R138" s="5"/>
      <c r="S138" s="4"/>
      <c r="T138" s="11"/>
      <c r="U138" s="3"/>
      <c r="V138" s="5"/>
      <c r="W138" s="4">
        <f t="shared" si="50"/>
        <v>4628.97</v>
      </c>
      <c r="X138" s="11">
        <f t="shared" si="51"/>
        <v>2754.01</v>
      </c>
      <c r="Y138" s="3">
        <f t="shared" si="52"/>
        <v>801</v>
      </c>
      <c r="Z138" s="5">
        <f t="shared" si="53"/>
        <v>4453</v>
      </c>
      <c r="AA138" s="4"/>
      <c r="AB138" s="5" t="s">
        <v>56</v>
      </c>
      <c r="AC138" s="4"/>
      <c r="AD138" s="54"/>
    </row>
    <row r="139" spans="1:30" x14ac:dyDescent="0.25">
      <c r="A139" s="64">
        <f t="shared" si="37"/>
        <v>136</v>
      </c>
      <c r="B139" s="69">
        <v>43083</v>
      </c>
      <c r="C139" s="3" t="s">
        <v>378</v>
      </c>
      <c r="D139" s="10" t="s">
        <v>377</v>
      </c>
      <c r="E139" s="75" t="s">
        <v>22</v>
      </c>
      <c r="F139" s="4"/>
      <c r="G139" s="3">
        <v>8.6999999999999993</v>
      </c>
      <c r="H139" s="9">
        <f t="shared" si="65"/>
        <v>1281.6100000000006</v>
      </c>
      <c r="I139" s="4"/>
      <c r="J139" s="3"/>
      <c r="K139" s="9">
        <f t="shared" si="54"/>
        <v>5259.1500000000005</v>
      </c>
      <c r="L139" s="4"/>
      <c r="M139" s="5"/>
      <c r="N139" s="12">
        <f t="shared" si="55"/>
        <v>6540.7600000000011</v>
      </c>
      <c r="O139" s="4"/>
      <c r="P139" s="11"/>
      <c r="Q139" s="3"/>
      <c r="R139" s="5"/>
      <c r="S139" s="4"/>
      <c r="T139" s="11"/>
      <c r="U139" s="3"/>
      <c r="V139" s="5"/>
      <c r="W139" s="4">
        <f t="shared" si="50"/>
        <v>4628.97</v>
      </c>
      <c r="X139" s="11">
        <f t="shared" si="51"/>
        <v>2754.01</v>
      </c>
      <c r="Y139" s="3">
        <f t="shared" si="52"/>
        <v>801</v>
      </c>
      <c r="Z139" s="5">
        <f t="shared" si="53"/>
        <v>4453</v>
      </c>
      <c r="AA139" s="4"/>
      <c r="AB139" s="5" t="s">
        <v>323</v>
      </c>
      <c r="AC139" s="4"/>
      <c r="AD139" s="54"/>
    </row>
    <row r="140" spans="1:30" x14ac:dyDescent="0.25">
      <c r="A140" s="64">
        <f t="shared" ref="A140:A203" si="66">ROW(A140)-3</f>
        <v>137</v>
      </c>
      <c r="B140" s="69">
        <v>43088</v>
      </c>
      <c r="C140" s="3" t="s">
        <v>380</v>
      </c>
      <c r="D140" s="10" t="s">
        <v>379</v>
      </c>
      <c r="E140" s="75" t="s">
        <v>22</v>
      </c>
      <c r="F140" s="4"/>
      <c r="G140" s="3">
        <v>4</v>
      </c>
      <c r="H140" s="9">
        <f t="shared" si="65"/>
        <v>1277.6100000000006</v>
      </c>
      <c r="I140" s="4"/>
      <c r="J140" s="3"/>
      <c r="K140" s="9">
        <f t="shared" si="54"/>
        <v>5259.1500000000005</v>
      </c>
      <c r="L140" s="4"/>
      <c r="M140" s="5"/>
      <c r="N140" s="12">
        <f t="shared" si="55"/>
        <v>6536.7600000000011</v>
      </c>
      <c r="O140" s="4"/>
      <c r="P140" s="11"/>
      <c r="Q140" s="3"/>
      <c r="R140" s="5"/>
      <c r="S140" s="4"/>
      <c r="T140" s="11"/>
      <c r="U140" s="3"/>
      <c r="V140" s="5"/>
      <c r="W140" s="4">
        <f t="shared" si="50"/>
        <v>4628.97</v>
      </c>
      <c r="X140" s="11">
        <f t="shared" si="51"/>
        <v>2754.01</v>
      </c>
      <c r="Y140" s="3">
        <f t="shared" si="52"/>
        <v>801</v>
      </c>
      <c r="Z140" s="5">
        <f t="shared" si="53"/>
        <v>4453</v>
      </c>
      <c r="AA140" s="4"/>
      <c r="AB140" s="5" t="s">
        <v>323</v>
      </c>
      <c r="AC140" s="4"/>
      <c r="AD140" s="54"/>
    </row>
    <row r="141" spans="1:30" x14ac:dyDescent="0.25">
      <c r="A141" s="64">
        <f t="shared" si="66"/>
        <v>138</v>
      </c>
      <c r="B141" s="69">
        <v>43090</v>
      </c>
      <c r="C141" s="3" t="s">
        <v>386</v>
      </c>
      <c r="D141" s="10" t="s">
        <v>381</v>
      </c>
      <c r="E141" s="75" t="s">
        <v>19</v>
      </c>
      <c r="F141" s="4"/>
      <c r="G141" s="3">
        <v>550.6</v>
      </c>
      <c r="H141" s="9">
        <f t="shared" si="65"/>
        <v>727.01000000000056</v>
      </c>
      <c r="I141" s="4"/>
      <c r="J141" s="3"/>
      <c r="K141" s="9">
        <f t="shared" si="54"/>
        <v>5259.1500000000005</v>
      </c>
      <c r="L141" s="4"/>
      <c r="M141" s="5"/>
      <c r="N141" s="12">
        <f t="shared" si="55"/>
        <v>5986.1600000000008</v>
      </c>
      <c r="O141" s="4"/>
      <c r="P141" s="11"/>
      <c r="Q141" s="3"/>
      <c r="R141" s="5"/>
      <c r="S141" s="4"/>
      <c r="T141" s="11"/>
      <c r="U141" s="3"/>
      <c r="V141" s="5"/>
      <c r="W141" s="4">
        <f t="shared" si="50"/>
        <v>4628.97</v>
      </c>
      <c r="X141" s="11">
        <f t="shared" si="51"/>
        <v>2754.01</v>
      </c>
      <c r="Y141" s="3">
        <f t="shared" si="52"/>
        <v>801</v>
      </c>
      <c r="Z141" s="5">
        <f t="shared" si="53"/>
        <v>4453</v>
      </c>
      <c r="AA141" s="4"/>
      <c r="AB141" s="5" t="s">
        <v>63</v>
      </c>
      <c r="AC141" s="102" t="s">
        <v>382</v>
      </c>
      <c r="AD141" s="54" t="s">
        <v>383</v>
      </c>
    </row>
    <row r="142" spans="1:30" x14ac:dyDescent="0.25">
      <c r="A142" s="64">
        <f t="shared" si="66"/>
        <v>139</v>
      </c>
      <c r="B142" s="69">
        <v>43090</v>
      </c>
      <c r="C142" s="3" t="s">
        <v>399</v>
      </c>
      <c r="D142" s="10" t="s">
        <v>385</v>
      </c>
      <c r="E142" s="75" t="s">
        <v>5</v>
      </c>
      <c r="F142" s="4">
        <v>431.1</v>
      </c>
      <c r="G142" s="3"/>
      <c r="H142" s="9">
        <f t="shared" si="65"/>
        <v>1158.1100000000006</v>
      </c>
      <c r="I142" s="4"/>
      <c r="J142" s="3"/>
      <c r="K142" s="9">
        <f t="shared" si="54"/>
        <v>5259.1500000000005</v>
      </c>
      <c r="L142" s="4"/>
      <c r="M142" s="5"/>
      <c r="N142" s="12">
        <f t="shared" si="55"/>
        <v>6417.2600000000011</v>
      </c>
      <c r="O142" s="4"/>
      <c r="P142" s="11"/>
      <c r="Q142" s="3"/>
      <c r="R142" s="5"/>
      <c r="S142" s="4"/>
      <c r="T142" s="11"/>
      <c r="U142" s="3"/>
      <c r="V142" s="5"/>
      <c r="W142" s="4">
        <f t="shared" si="50"/>
        <v>4628.97</v>
      </c>
      <c r="X142" s="11">
        <f t="shared" si="51"/>
        <v>2754.01</v>
      </c>
      <c r="Y142" s="3">
        <f t="shared" si="52"/>
        <v>801</v>
      </c>
      <c r="Z142" s="5">
        <f t="shared" si="53"/>
        <v>4453</v>
      </c>
      <c r="AA142" s="4" t="s">
        <v>63</v>
      </c>
      <c r="AB142" s="5"/>
      <c r="AC142" s="4"/>
      <c r="AD142" s="54"/>
    </row>
    <row r="143" spans="1:30" x14ac:dyDescent="0.25">
      <c r="A143" s="64">
        <f t="shared" si="66"/>
        <v>140</v>
      </c>
      <c r="B143" s="69">
        <v>43091</v>
      </c>
      <c r="C143" s="3" t="s">
        <v>388</v>
      </c>
      <c r="D143" s="10" t="s">
        <v>387</v>
      </c>
      <c r="E143" s="75" t="s">
        <v>18</v>
      </c>
      <c r="F143" s="4"/>
      <c r="G143" s="3">
        <v>10</v>
      </c>
      <c r="H143" s="9">
        <f t="shared" si="65"/>
        <v>1148.1100000000006</v>
      </c>
      <c r="I143" s="4"/>
      <c r="J143" s="3"/>
      <c r="K143" s="9">
        <f t="shared" si="54"/>
        <v>5259.1500000000005</v>
      </c>
      <c r="L143" s="4"/>
      <c r="M143" s="5"/>
      <c r="N143" s="12">
        <f t="shared" si="55"/>
        <v>6407.2600000000011</v>
      </c>
      <c r="O143" s="4"/>
      <c r="P143" s="11"/>
      <c r="Q143" s="3"/>
      <c r="R143" s="5"/>
      <c r="S143" s="4"/>
      <c r="T143" s="11"/>
      <c r="U143" s="3"/>
      <c r="V143" s="5"/>
      <c r="W143" s="4">
        <f t="shared" si="50"/>
        <v>4628.97</v>
      </c>
      <c r="X143" s="11">
        <f t="shared" si="51"/>
        <v>2754.01</v>
      </c>
      <c r="Y143" s="3">
        <f t="shared" si="52"/>
        <v>801</v>
      </c>
      <c r="Z143" s="5">
        <f t="shared" si="53"/>
        <v>4453</v>
      </c>
      <c r="AA143" s="4"/>
      <c r="AB143" s="5" t="s">
        <v>69</v>
      </c>
      <c r="AC143" s="4"/>
      <c r="AD143" s="54"/>
    </row>
    <row r="144" spans="1:30" x14ac:dyDescent="0.25">
      <c r="A144" s="64">
        <f t="shared" si="66"/>
        <v>141</v>
      </c>
      <c r="B144" s="69">
        <v>43091</v>
      </c>
      <c r="C144" s="3" t="s">
        <v>389</v>
      </c>
      <c r="D144" s="10" t="s">
        <v>390</v>
      </c>
      <c r="E144" s="75" t="s">
        <v>18</v>
      </c>
      <c r="F144" s="4"/>
      <c r="G144" s="3">
        <v>7</v>
      </c>
      <c r="H144" s="9">
        <f t="shared" si="65"/>
        <v>1141.1100000000006</v>
      </c>
      <c r="I144" s="4"/>
      <c r="J144" s="3"/>
      <c r="K144" s="9">
        <f t="shared" si="54"/>
        <v>5259.1500000000005</v>
      </c>
      <c r="L144" s="4"/>
      <c r="M144" s="5"/>
      <c r="N144" s="12">
        <f t="shared" si="55"/>
        <v>6400.2600000000011</v>
      </c>
      <c r="O144" s="4"/>
      <c r="P144" s="11"/>
      <c r="Q144" s="3"/>
      <c r="R144" s="5"/>
      <c r="S144" s="4"/>
      <c r="T144" s="11"/>
      <c r="U144" s="3"/>
      <c r="V144" s="5"/>
      <c r="W144" s="4">
        <f t="shared" si="50"/>
        <v>4628.97</v>
      </c>
      <c r="X144" s="11">
        <f t="shared" si="51"/>
        <v>2754.01</v>
      </c>
      <c r="Y144" s="3">
        <f t="shared" si="52"/>
        <v>801</v>
      </c>
      <c r="Z144" s="5">
        <f t="shared" si="53"/>
        <v>4453</v>
      </c>
      <c r="AA144" s="4"/>
      <c r="AB144" s="5" t="s">
        <v>68</v>
      </c>
      <c r="AC144" s="4"/>
      <c r="AD144" s="54"/>
    </row>
    <row r="145" spans="1:30" x14ac:dyDescent="0.25">
      <c r="A145" s="64">
        <f t="shared" si="66"/>
        <v>142</v>
      </c>
      <c r="B145" s="69">
        <v>43091</v>
      </c>
      <c r="C145" s="3" t="s">
        <v>400</v>
      </c>
      <c r="D145" s="10" t="s">
        <v>391</v>
      </c>
      <c r="E145" s="75" t="s">
        <v>18</v>
      </c>
      <c r="F145" s="4"/>
      <c r="G145" s="3">
        <v>5</v>
      </c>
      <c r="H145" s="9">
        <f t="shared" si="65"/>
        <v>1136.1100000000006</v>
      </c>
      <c r="I145" s="4"/>
      <c r="J145" s="3"/>
      <c r="K145" s="9">
        <f t="shared" si="54"/>
        <v>5259.1500000000005</v>
      </c>
      <c r="L145" s="4"/>
      <c r="M145" s="5"/>
      <c r="N145" s="12">
        <f t="shared" si="55"/>
        <v>6395.2600000000011</v>
      </c>
      <c r="O145" s="4"/>
      <c r="P145" s="11"/>
      <c r="Q145" s="3"/>
      <c r="R145" s="5"/>
      <c r="S145" s="4"/>
      <c r="T145" s="11"/>
      <c r="U145" s="3"/>
      <c r="V145" s="5"/>
      <c r="W145" s="4">
        <f t="shared" si="50"/>
        <v>4628.97</v>
      </c>
      <c r="X145" s="11">
        <f t="shared" si="51"/>
        <v>2754.01</v>
      </c>
      <c r="Y145" s="3">
        <f t="shared" si="52"/>
        <v>801</v>
      </c>
      <c r="Z145" s="5">
        <f t="shared" si="53"/>
        <v>4453</v>
      </c>
      <c r="AA145" s="4"/>
      <c r="AB145" s="5" t="s">
        <v>74</v>
      </c>
      <c r="AC145" s="4"/>
      <c r="AD145" s="54"/>
    </row>
    <row r="146" spans="1:30" x14ac:dyDescent="0.25">
      <c r="A146" s="64">
        <f t="shared" si="66"/>
        <v>143</v>
      </c>
      <c r="B146" s="69">
        <v>43091</v>
      </c>
      <c r="C146" s="3" t="s">
        <v>392</v>
      </c>
      <c r="D146" s="10" t="s">
        <v>393</v>
      </c>
      <c r="E146" s="75" t="s">
        <v>19</v>
      </c>
      <c r="F146" s="4"/>
      <c r="G146" s="3"/>
      <c r="H146" s="9">
        <f t="shared" ref="H146:H188" si="67">IF(B146="","",(H145+F146-G146))</f>
        <v>1136.1100000000006</v>
      </c>
      <c r="I146" s="4"/>
      <c r="J146" s="3">
        <v>3554</v>
      </c>
      <c r="K146" s="9">
        <f t="shared" si="54"/>
        <v>1705.1500000000005</v>
      </c>
      <c r="L146" s="4"/>
      <c r="M146" s="5"/>
      <c r="N146" s="12">
        <f t="shared" si="55"/>
        <v>2841.2600000000011</v>
      </c>
      <c r="O146" s="4"/>
      <c r="P146" s="11"/>
      <c r="Q146" s="3"/>
      <c r="R146" s="5"/>
      <c r="S146" s="4"/>
      <c r="T146" s="11"/>
      <c r="U146" s="3"/>
      <c r="V146" s="5"/>
      <c r="W146" s="4">
        <f t="shared" si="50"/>
        <v>4628.97</v>
      </c>
      <c r="X146" s="11">
        <f t="shared" si="51"/>
        <v>2754.01</v>
      </c>
      <c r="Y146" s="3">
        <f t="shared" si="52"/>
        <v>801</v>
      </c>
      <c r="Z146" s="5">
        <f t="shared" si="53"/>
        <v>4453</v>
      </c>
      <c r="AA146" s="4"/>
      <c r="AB146" s="5"/>
      <c r="AC146" s="102" t="s">
        <v>394</v>
      </c>
      <c r="AD146" s="54" t="s">
        <v>395</v>
      </c>
    </row>
    <row r="147" spans="1:30" x14ac:dyDescent="0.25">
      <c r="A147" s="64">
        <f t="shared" si="66"/>
        <v>144</v>
      </c>
      <c r="B147" s="69">
        <v>43100</v>
      </c>
      <c r="C147" s="3" t="s">
        <v>396</v>
      </c>
      <c r="D147" s="10" t="s">
        <v>67</v>
      </c>
      <c r="E147" s="75" t="s">
        <v>75</v>
      </c>
      <c r="F147" s="4"/>
      <c r="G147" s="3"/>
      <c r="H147" s="9">
        <f t="shared" si="67"/>
        <v>1136.1100000000006</v>
      </c>
      <c r="I147" s="4"/>
      <c r="J147" s="3">
        <v>11</v>
      </c>
      <c r="K147" s="9">
        <f t="shared" ref="K147:K188" si="68">IF(B147="","",K146+I147-J147)</f>
        <v>1694.1500000000005</v>
      </c>
      <c r="L147" s="4"/>
      <c r="M147" s="5"/>
      <c r="N147" s="12">
        <f t="shared" ref="N147:N188" si="69">IFERROR(H147+K147+L147-M147,"")</f>
        <v>2830.2600000000011</v>
      </c>
      <c r="O147" s="4"/>
      <c r="P147" s="11"/>
      <c r="Q147" s="3"/>
      <c r="R147" s="5"/>
      <c r="S147" s="4"/>
      <c r="T147" s="11"/>
      <c r="U147" s="3"/>
      <c r="V147" s="5"/>
      <c r="W147" s="4">
        <f t="shared" ref="W147:W188" si="70">IF(B147="","",W146+O147-S147)</f>
        <v>4628.97</v>
      </c>
      <c r="X147" s="11">
        <f t="shared" ref="X147:X188" si="71">IF(B147="","",X146+P147-T147)</f>
        <v>2754.01</v>
      </c>
      <c r="Y147" s="3">
        <f t="shared" ref="Y147:Y188" si="72">IF(B147="","",Y146+Q147-U147)</f>
        <v>801</v>
      </c>
      <c r="Z147" s="5">
        <f t="shared" ref="Z147:Z188" si="73">IF(B147="","",Z146+R147-V147)</f>
        <v>4453</v>
      </c>
      <c r="AA147" s="4"/>
      <c r="AB147" s="5"/>
      <c r="AC147" s="4"/>
      <c r="AD147" s="54"/>
    </row>
    <row r="148" spans="1:30" x14ac:dyDescent="0.25">
      <c r="A148" s="64">
        <f t="shared" si="66"/>
        <v>145</v>
      </c>
      <c r="B148" s="69"/>
      <c r="C148" s="3"/>
      <c r="D148" s="10"/>
      <c r="E148" s="75"/>
      <c r="F148" s="4"/>
      <c r="G148" s="3"/>
      <c r="H148" s="9" t="str">
        <f t="shared" si="67"/>
        <v/>
      </c>
      <c r="I148" s="4"/>
      <c r="J148" s="3"/>
      <c r="K148" s="9" t="str">
        <f t="shared" si="68"/>
        <v/>
      </c>
      <c r="L148" s="4"/>
      <c r="M148" s="5"/>
      <c r="N148" s="12" t="str">
        <f t="shared" si="69"/>
        <v/>
      </c>
      <c r="O148" s="4"/>
      <c r="P148" s="11"/>
      <c r="Q148" s="3"/>
      <c r="R148" s="5"/>
      <c r="S148" s="4"/>
      <c r="T148" s="11"/>
      <c r="U148" s="3"/>
      <c r="V148" s="5"/>
      <c r="W148" s="4" t="str">
        <f t="shared" si="70"/>
        <v/>
      </c>
      <c r="X148" s="11" t="str">
        <f t="shared" si="71"/>
        <v/>
      </c>
      <c r="Y148" s="3" t="str">
        <f t="shared" si="72"/>
        <v/>
      </c>
      <c r="Z148" s="5" t="str">
        <f t="shared" si="73"/>
        <v/>
      </c>
      <c r="AA148" s="4"/>
      <c r="AB148" s="5"/>
      <c r="AC148" s="4"/>
      <c r="AD148" s="54"/>
    </row>
    <row r="149" spans="1:30" x14ac:dyDescent="0.25">
      <c r="A149" s="64">
        <f t="shared" si="66"/>
        <v>146</v>
      </c>
      <c r="B149" s="69"/>
      <c r="C149" s="3"/>
      <c r="D149" s="10"/>
      <c r="E149" s="75"/>
      <c r="F149" s="4"/>
      <c r="G149" s="3"/>
      <c r="H149" s="9" t="str">
        <f t="shared" si="67"/>
        <v/>
      </c>
      <c r="I149" s="4"/>
      <c r="J149" s="3"/>
      <c r="K149" s="9" t="str">
        <f t="shared" si="68"/>
        <v/>
      </c>
      <c r="L149" s="4"/>
      <c r="M149" s="5"/>
      <c r="N149" s="12" t="str">
        <f t="shared" si="69"/>
        <v/>
      </c>
      <c r="O149" s="4"/>
      <c r="P149" s="11"/>
      <c r="Q149" s="3"/>
      <c r="R149" s="5"/>
      <c r="S149" s="4"/>
      <c r="T149" s="11"/>
      <c r="U149" s="3"/>
      <c r="V149" s="5"/>
      <c r="W149" s="4" t="str">
        <f t="shared" si="70"/>
        <v/>
      </c>
      <c r="X149" s="11" t="str">
        <f t="shared" si="71"/>
        <v/>
      </c>
      <c r="Y149" s="3" t="str">
        <f t="shared" si="72"/>
        <v/>
      </c>
      <c r="Z149" s="5" t="str">
        <f t="shared" si="73"/>
        <v/>
      </c>
      <c r="AA149" s="4"/>
      <c r="AB149" s="5"/>
      <c r="AC149" s="4"/>
      <c r="AD149" s="54"/>
    </row>
    <row r="150" spans="1:30" x14ac:dyDescent="0.25">
      <c r="A150" s="64">
        <f t="shared" si="66"/>
        <v>147</v>
      </c>
      <c r="B150" s="69"/>
      <c r="C150" s="3"/>
      <c r="D150" s="10"/>
      <c r="E150" s="75"/>
      <c r="F150" s="4"/>
      <c r="G150" s="3"/>
      <c r="H150" s="9" t="str">
        <f t="shared" si="67"/>
        <v/>
      </c>
      <c r="I150" s="4"/>
      <c r="J150" s="3"/>
      <c r="K150" s="9" t="str">
        <f t="shared" si="68"/>
        <v/>
      </c>
      <c r="L150" s="4"/>
      <c r="M150" s="5"/>
      <c r="N150" s="12" t="str">
        <f t="shared" si="69"/>
        <v/>
      </c>
      <c r="O150" s="4"/>
      <c r="P150" s="11"/>
      <c r="Q150" s="3"/>
      <c r="R150" s="5"/>
      <c r="S150" s="4"/>
      <c r="T150" s="11"/>
      <c r="U150" s="3"/>
      <c r="V150" s="5"/>
      <c r="W150" s="4" t="str">
        <f t="shared" si="70"/>
        <v/>
      </c>
      <c r="X150" s="11" t="str">
        <f t="shared" si="71"/>
        <v/>
      </c>
      <c r="Y150" s="3" t="str">
        <f t="shared" si="72"/>
        <v/>
      </c>
      <c r="Z150" s="5" t="str">
        <f t="shared" si="73"/>
        <v/>
      </c>
      <c r="AA150" s="4"/>
      <c r="AB150" s="5"/>
      <c r="AC150" s="4"/>
      <c r="AD150" s="54"/>
    </row>
    <row r="151" spans="1:30" x14ac:dyDescent="0.25">
      <c r="A151" s="64">
        <f t="shared" si="66"/>
        <v>148</v>
      </c>
      <c r="B151" s="69"/>
      <c r="C151" s="3"/>
      <c r="D151" s="10"/>
      <c r="E151" s="75"/>
      <c r="F151" s="4"/>
      <c r="G151" s="3"/>
      <c r="H151" s="9" t="str">
        <f t="shared" si="67"/>
        <v/>
      </c>
      <c r="I151" s="4"/>
      <c r="J151" s="3"/>
      <c r="K151" s="9" t="str">
        <f t="shared" si="68"/>
        <v/>
      </c>
      <c r="L151" s="4"/>
      <c r="M151" s="5"/>
      <c r="N151" s="12" t="str">
        <f t="shared" si="69"/>
        <v/>
      </c>
      <c r="O151" s="4"/>
      <c r="P151" s="11"/>
      <c r="Q151" s="3"/>
      <c r="R151" s="5"/>
      <c r="S151" s="4"/>
      <c r="T151" s="11"/>
      <c r="U151" s="3"/>
      <c r="V151" s="5"/>
      <c r="W151" s="4" t="str">
        <f t="shared" si="70"/>
        <v/>
      </c>
      <c r="X151" s="11" t="str">
        <f t="shared" si="71"/>
        <v/>
      </c>
      <c r="Y151" s="3" t="str">
        <f t="shared" si="72"/>
        <v/>
      </c>
      <c r="Z151" s="5" t="str">
        <f t="shared" si="73"/>
        <v/>
      </c>
      <c r="AA151" s="4"/>
      <c r="AB151" s="5"/>
      <c r="AC151" s="4"/>
      <c r="AD151" s="54"/>
    </row>
    <row r="152" spans="1:30" x14ac:dyDescent="0.25">
      <c r="A152" s="64">
        <f t="shared" si="66"/>
        <v>149</v>
      </c>
      <c r="B152" s="69"/>
      <c r="C152" s="3"/>
      <c r="D152" s="10"/>
      <c r="E152" s="75"/>
      <c r="F152" s="4"/>
      <c r="G152" s="3"/>
      <c r="H152" s="9" t="str">
        <f t="shared" si="67"/>
        <v/>
      </c>
      <c r="I152" s="4"/>
      <c r="J152" s="3"/>
      <c r="K152" s="9" t="str">
        <f t="shared" si="68"/>
        <v/>
      </c>
      <c r="L152" s="4"/>
      <c r="M152" s="5"/>
      <c r="N152" s="12" t="str">
        <f t="shared" si="69"/>
        <v/>
      </c>
      <c r="O152" s="4"/>
      <c r="P152" s="11"/>
      <c r="Q152" s="3"/>
      <c r="R152" s="5"/>
      <c r="S152" s="4"/>
      <c r="T152" s="11"/>
      <c r="U152" s="3"/>
      <c r="V152" s="5"/>
      <c r="W152" s="4" t="str">
        <f t="shared" si="70"/>
        <v/>
      </c>
      <c r="X152" s="11" t="str">
        <f t="shared" si="71"/>
        <v/>
      </c>
      <c r="Y152" s="3" t="str">
        <f t="shared" si="72"/>
        <v/>
      </c>
      <c r="Z152" s="5" t="str">
        <f t="shared" si="73"/>
        <v/>
      </c>
      <c r="AA152" s="4"/>
      <c r="AB152" s="5"/>
      <c r="AC152" s="4"/>
      <c r="AD152" s="54"/>
    </row>
    <row r="153" spans="1:30" x14ac:dyDescent="0.25">
      <c r="A153" s="64">
        <f t="shared" si="66"/>
        <v>150</v>
      </c>
      <c r="B153" s="69"/>
      <c r="C153" s="3"/>
      <c r="D153" s="10"/>
      <c r="E153" s="75"/>
      <c r="F153" s="4"/>
      <c r="G153" s="3"/>
      <c r="H153" s="9" t="str">
        <f t="shared" si="67"/>
        <v/>
      </c>
      <c r="I153" s="4"/>
      <c r="J153" s="3"/>
      <c r="K153" s="9" t="str">
        <f t="shared" si="68"/>
        <v/>
      </c>
      <c r="L153" s="4"/>
      <c r="M153" s="5"/>
      <c r="N153" s="12" t="str">
        <f t="shared" si="69"/>
        <v/>
      </c>
      <c r="O153" s="4"/>
      <c r="P153" s="11"/>
      <c r="Q153" s="3"/>
      <c r="R153" s="5"/>
      <c r="S153" s="4"/>
      <c r="T153" s="11"/>
      <c r="U153" s="3"/>
      <c r="V153" s="5"/>
      <c r="W153" s="4" t="str">
        <f t="shared" si="70"/>
        <v/>
      </c>
      <c r="X153" s="11" t="str">
        <f t="shared" si="71"/>
        <v/>
      </c>
      <c r="Y153" s="3" t="str">
        <f t="shared" si="72"/>
        <v/>
      </c>
      <c r="Z153" s="5" t="str">
        <f t="shared" si="73"/>
        <v/>
      </c>
      <c r="AA153" s="4"/>
      <c r="AB153" s="5"/>
      <c r="AC153" s="4"/>
      <c r="AD153" s="54"/>
    </row>
    <row r="154" spans="1:30" x14ac:dyDescent="0.25">
      <c r="A154" s="64">
        <f t="shared" si="66"/>
        <v>151</v>
      </c>
      <c r="B154" s="69"/>
      <c r="C154" s="3"/>
      <c r="D154" s="10"/>
      <c r="E154" s="75"/>
      <c r="F154" s="4"/>
      <c r="G154" s="3"/>
      <c r="H154" s="9" t="str">
        <f t="shared" si="67"/>
        <v/>
      </c>
      <c r="I154" s="4"/>
      <c r="J154" s="3"/>
      <c r="K154" s="9" t="str">
        <f t="shared" si="68"/>
        <v/>
      </c>
      <c r="L154" s="4"/>
      <c r="M154" s="5"/>
      <c r="N154" s="12" t="str">
        <f t="shared" si="69"/>
        <v/>
      </c>
      <c r="O154" s="4"/>
      <c r="P154" s="11"/>
      <c r="Q154" s="3"/>
      <c r="R154" s="5"/>
      <c r="S154" s="4"/>
      <c r="T154" s="11"/>
      <c r="U154" s="3"/>
      <c r="V154" s="5"/>
      <c r="W154" s="4" t="str">
        <f t="shared" si="70"/>
        <v/>
      </c>
      <c r="X154" s="11" t="str">
        <f t="shared" si="71"/>
        <v/>
      </c>
      <c r="Y154" s="3" t="str">
        <f t="shared" si="72"/>
        <v/>
      </c>
      <c r="Z154" s="5" t="str">
        <f t="shared" si="73"/>
        <v/>
      </c>
      <c r="AA154" s="4"/>
      <c r="AB154" s="5"/>
      <c r="AC154" s="4"/>
      <c r="AD154" s="54"/>
    </row>
    <row r="155" spans="1:30" x14ac:dyDescent="0.25">
      <c r="A155" s="64">
        <f t="shared" si="66"/>
        <v>152</v>
      </c>
      <c r="B155" s="69"/>
      <c r="C155" s="3"/>
      <c r="D155" s="10"/>
      <c r="E155" s="75"/>
      <c r="F155" s="4"/>
      <c r="G155" s="3"/>
      <c r="H155" s="9" t="str">
        <f t="shared" si="67"/>
        <v/>
      </c>
      <c r="I155" s="4"/>
      <c r="J155" s="3"/>
      <c r="K155" s="9" t="str">
        <f t="shared" si="68"/>
        <v/>
      </c>
      <c r="L155" s="4"/>
      <c r="M155" s="5"/>
      <c r="N155" s="12" t="str">
        <f t="shared" si="69"/>
        <v/>
      </c>
      <c r="O155" s="4"/>
      <c r="P155" s="11"/>
      <c r="Q155" s="3"/>
      <c r="R155" s="5"/>
      <c r="S155" s="4"/>
      <c r="T155" s="11"/>
      <c r="U155" s="3"/>
      <c r="V155" s="5"/>
      <c r="W155" s="4" t="str">
        <f t="shared" si="70"/>
        <v/>
      </c>
      <c r="X155" s="11" t="str">
        <f t="shared" si="71"/>
        <v/>
      </c>
      <c r="Y155" s="3" t="str">
        <f t="shared" si="72"/>
        <v/>
      </c>
      <c r="Z155" s="5" t="str">
        <f t="shared" si="73"/>
        <v/>
      </c>
      <c r="AA155" s="4"/>
      <c r="AB155" s="5"/>
      <c r="AC155" s="4"/>
      <c r="AD155" s="54"/>
    </row>
    <row r="156" spans="1:30" x14ac:dyDescent="0.25">
      <c r="A156" s="64">
        <f t="shared" si="66"/>
        <v>153</v>
      </c>
      <c r="B156" s="69"/>
      <c r="C156" s="3"/>
      <c r="D156" s="10"/>
      <c r="E156" s="75"/>
      <c r="F156" s="4"/>
      <c r="G156" s="3"/>
      <c r="H156" s="9" t="str">
        <f t="shared" si="67"/>
        <v/>
      </c>
      <c r="I156" s="4"/>
      <c r="J156" s="3"/>
      <c r="K156" s="9" t="str">
        <f t="shared" si="68"/>
        <v/>
      </c>
      <c r="L156" s="4"/>
      <c r="M156" s="5"/>
      <c r="N156" s="12" t="str">
        <f t="shared" si="69"/>
        <v/>
      </c>
      <c r="O156" s="4"/>
      <c r="P156" s="11"/>
      <c r="Q156" s="3"/>
      <c r="R156" s="5"/>
      <c r="S156" s="4"/>
      <c r="T156" s="11"/>
      <c r="U156" s="3"/>
      <c r="V156" s="5"/>
      <c r="W156" s="4" t="str">
        <f t="shared" si="70"/>
        <v/>
      </c>
      <c r="X156" s="11" t="str">
        <f t="shared" si="71"/>
        <v/>
      </c>
      <c r="Y156" s="3" t="str">
        <f t="shared" si="72"/>
        <v/>
      </c>
      <c r="Z156" s="5" t="str">
        <f t="shared" si="73"/>
        <v/>
      </c>
      <c r="AA156" s="4"/>
      <c r="AB156" s="5"/>
      <c r="AC156" s="4"/>
      <c r="AD156" s="54"/>
    </row>
    <row r="157" spans="1:30" x14ac:dyDescent="0.25">
      <c r="A157" s="64">
        <f t="shared" si="66"/>
        <v>154</v>
      </c>
      <c r="B157" s="69"/>
      <c r="C157" s="3"/>
      <c r="D157" s="10"/>
      <c r="E157" s="75"/>
      <c r="F157" s="4"/>
      <c r="G157" s="3"/>
      <c r="H157" s="9" t="str">
        <f t="shared" si="67"/>
        <v/>
      </c>
      <c r="I157" s="4"/>
      <c r="J157" s="3"/>
      <c r="K157" s="9" t="str">
        <f t="shared" si="68"/>
        <v/>
      </c>
      <c r="L157" s="4"/>
      <c r="M157" s="5"/>
      <c r="N157" s="12" t="str">
        <f t="shared" si="69"/>
        <v/>
      </c>
      <c r="O157" s="4"/>
      <c r="P157" s="11"/>
      <c r="Q157" s="3"/>
      <c r="R157" s="5"/>
      <c r="S157" s="4"/>
      <c r="T157" s="11"/>
      <c r="U157" s="3"/>
      <c r="V157" s="5"/>
      <c r="W157" s="4" t="str">
        <f t="shared" si="70"/>
        <v/>
      </c>
      <c r="X157" s="11" t="str">
        <f t="shared" si="71"/>
        <v/>
      </c>
      <c r="Y157" s="3" t="str">
        <f t="shared" si="72"/>
        <v/>
      </c>
      <c r="Z157" s="5" t="str">
        <f t="shared" si="73"/>
        <v/>
      </c>
      <c r="AA157" s="4"/>
      <c r="AB157" s="5"/>
      <c r="AC157" s="4"/>
      <c r="AD157" s="54"/>
    </row>
    <row r="158" spans="1:30" x14ac:dyDescent="0.25">
      <c r="A158" s="64">
        <f t="shared" si="66"/>
        <v>155</v>
      </c>
      <c r="B158" s="69"/>
      <c r="C158" s="3"/>
      <c r="D158" s="10"/>
      <c r="E158" s="75"/>
      <c r="F158" s="4"/>
      <c r="G158" s="3"/>
      <c r="H158" s="9" t="str">
        <f t="shared" si="67"/>
        <v/>
      </c>
      <c r="I158" s="4"/>
      <c r="J158" s="3"/>
      <c r="K158" s="9" t="str">
        <f t="shared" si="68"/>
        <v/>
      </c>
      <c r="L158" s="4"/>
      <c r="M158" s="5"/>
      <c r="N158" s="12" t="str">
        <f t="shared" si="69"/>
        <v/>
      </c>
      <c r="O158" s="4"/>
      <c r="P158" s="11"/>
      <c r="Q158" s="3"/>
      <c r="R158" s="5"/>
      <c r="S158" s="4"/>
      <c r="T158" s="11"/>
      <c r="U158" s="3"/>
      <c r="V158" s="5"/>
      <c r="W158" s="4" t="str">
        <f t="shared" si="70"/>
        <v/>
      </c>
      <c r="X158" s="11" t="str">
        <f t="shared" si="71"/>
        <v/>
      </c>
      <c r="Y158" s="3" t="str">
        <f t="shared" si="72"/>
        <v/>
      </c>
      <c r="Z158" s="5" t="str">
        <f t="shared" si="73"/>
        <v/>
      </c>
      <c r="AA158" s="4"/>
      <c r="AB158" s="5"/>
      <c r="AC158" s="4"/>
      <c r="AD158" s="54"/>
    </row>
    <row r="159" spans="1:30" x14ac:dyDescent="0.25">
      <c r="A159" s="64">
        <f t="shared" si="66"/>
        <v>156</v>
      </c>
      <c r="B159" s="69"/>
      <c r="C159" s="3"/>
      <c r="D159" s="10"/>
      <c r="E159" s="75"/>
      <c r="F159" s="4"/>
      <c r="G159" s="3"/>
      <c r="H159" s="9" t="str">
        <f t="shared" si="67"/>
        <v/>
      </c>
      <c r="I159" s="4"/>
      <c r="J159" s="3"/>
      <c r="K159" s="9" t="str">
        <f t="shared" si="68"/>
        <v/>
      </c>
      <c r="L159" s="4"/>
      <c r="M159" s="5"/>
      <c r="N159" s="12" t="str">
        <f t="shared" si="69"/>
        <v/>
      </c>
      <c r="O159" s="4"/>
      <c r="P159" s="11"/>
      <c r="Q159" s="3"/>
      <c r="R159" s="5"/>
      <c r="S159" s="4"/>
      <c r="T159" s="11"/>
      <c r="U159" s="3"/>
      <c r="V159" s="5"/>
      <c r="W159" s="4" t="str">
        <f t="shared" si="70"/>
        <v/>
      </c>
      <c r="X159" s="11" t="str">
        <f t="shared" si="71"/>
        <v/>
      </c>
      <c r="Y159" s="3" t="str">
        <f t="shared" si="72"/>
        <v/>
      </c>
      <c r="Z159" s="5" t="str">
        <f t="shared" si="73"/>
        <v/>
      </c>
      <c r="AA159" s="4"/>
      <c r="AB159" s="5"/>
      <c r="AC159" s="4"/>
      <c r="AD159" s="54"/>
    </row>
    <row r="160" spans="1:30" x14ac:dyDescent="0.25">
      <c r="A160" s="64">
        <f t="shared" si="66"/>
        <v>157</v>
      </c>
      <c r="B160" s="69"/>
      <c r="C160" s="3"/>
      <c r="D160" s="10"/>
      <c r="E160" s="75"/>
      <c r="F160" s="4"/>
      <c r="G160" s="3"/>
      <c r="H160" s="9" t="str">
        <f t="shared" si="67"/>
        <v/>
      </c>
      <c r="I160" s="4"/>
      <c r="J160" s="3"/>
      <c r="K160" s="9" t="str">
        <f t="shared" si="68"/>
        <v/>
      </c>
      <c r="L160" s="4"/>
      <c r="M160" s="5"/>
      <c r="N160" s="12" t="str">
        <f t="shared" si="69"/>
        <v/>
      </c>
      <c r="O160" s="4"/>
      <c r="P160" s="11"/>
      <c r="Q160" s="3"/>
      <c r="R160" s="5"/>
      <c r="S160" s="4"/>
      <c r="T160" s="11"/>
      <c r="U160" s="3"/>
      <c r="V160" s="5"/>
      <c r="W160" s="4" t="str">
        <f t="shared" si="70"/>
        <v/>
      </c>
      <c r="X160" s="11" t="str">
        <f t="shared" si="71"/>
        <v/>
      </c>
      <c r="Y160" s="3" t="str">
        <f t="shared" si="72"/>
        <v/>
      </c>
      <c r="Z160" s="5" t="str">
        <f t="shared" si="73"/>
        <v/>
      </c>
      <c r="AA160" s="4"/>
      <c r="AB160" s="5"/>
      <c r="AC160" s="4"/>
      <c r="AD160" s="54"/>
    </row>
    <row r="161" spans="1:30" x14ac:dyDescent="0.25">
      <c r="A161" s="64">
        <f t="shared" si="66"/>
        <v>158</v>
      </c>
      <c r="B161" s="69"/>
      <c r="C161" s="3"/>
      <c r="D161" s="10"/>
      <c r="E161" s="75"/>
      <c r="F161" s="4"/>
      <c r="G161" s="3"/>
      <c r="H161" s="9" t="str">
        <f t="shared" si="67"/>
        <v/>
      </c>
      <c r="I161" s="4"/>
      <c r="J161" s="3"/>
      <c r="K161" s="9" t="str">
        <f t="shared" si="68"/>
        <v/>
      </c>
      <c r="L161" s="4"/>
      <c r="M161" s="5"/>
      <c r="N161" s="12" t="str">
        <f t="shared" si="69"/>
        <v/>
      </c>
      <c r="O161" s="4"/>
      <c r="P161" s="11"/>
      <c r="Q161" s="3"/>
      <c r="R161" s="5"/>
      <c r="S161" s="4"/>
      <c r="T161" s="11"/>
      <c r="U161" s="3"/>
      <c r="V161" s="5"/>
      <c r="W161" s="4" t="str">
        <f t="shared" si="70"/>
        <v/>
      </c>
      <c r="X161" s="11" t="str">
        <f t="shared" si="71"/>
        <v/>
      </c>
      <c r="Y161" s="3" t="str">
        <f t="shared" si="72"/>
        <v/>
      </c>
      <c r="Z161" s="5" t="str">
        <f t="shared" si="73"/>
        <v/>
      </c>
      <c r="AA161" s="4"/>
      <c r="AB161" s="5"/>
      <c r="AC161" s="4"/>
      <c r="AD161" s="54"/>
    </row>
    <row r="162" spans="1:30" x14ac:dyDescent="0.25">
      <c r="A162" s="64">
        <f t="shared" si="66"/>
        <v>159</v>
      </c>
      <c r="B162" s="69"/>
      <c r="C162" s="3"/>
      <c r="D162" s="10"/>
      <c r="E162" s="75"/>
      <c r="F162" s="4"/>
      <c r="G162" s="3"/>
      <c r="H162" s="9" t="str">
        <f t="shared" si="67"/>
        <v/>
      </c>
      <c r="I162" s="4"/>
      <c r="J162" s="3"/>
      <c r="K162" s="9" t="str">
        <f t="shared" si="68"/>
        <v/>
      </c>
      <c r="L162" s="4"/>
      <c r="M162" s="5"/>
      <c r="N162" s="12" t="str">
        <f t="shared" si="69"/>
        <v/>
      </c>
      <c r="O162" s="4"/>
      <c r="P162" s="11"/>
      <c r="Q162" s="3"/>
      <c r="R162" s="5"/>
      <c r="S162" s="4"/>
      <c r="T162" s="11"/>
      <c r="U162" s="3"/>
      <c r="V162" s="5"/>
      <c r="W162" s="4" t="str">
        <f t="shared" si="70"/>
        <v/>
      </c>
      <c r="X162" s="11" t="str">
        <f t="shared" si="71"/>
        <v/>
      </c>
      <c r="Y162" s="3" t="str">
        <f t="shared" si="72"/>
        <v/>
      </c>
      <c r="Z162" s="5" t="str">
        <f t="shared" si="73"/>
        <v/>
      </c>
      <c r="AA162" s="4"/>
      <c r="AB162" s="5"/>
      <c r="AC162" s="4"/>
      <c r="AD162" s="54"/>
    </row>
    <row r="163" spans="1:30" x14ac:dyDescent="0.25">
      <c r="A163" s="64">
        <f t="shared" si="66"/>
        <v>160</v>
      </c>
      <c r="B163" s="69"/>
      <c r="C163" s="3"/>
      <c r="D163" s="10"/>
      <c r="E163" s="75"/>
      <c r="F163" s="4"/>
      <c r="G163" s="3"/>
      <c r="H163" s="9" t="str">
        <f t="shared" si="67"/>
        <v/>
      </c>
      <c r="I163" s="4"/>
      <c r="J163" s="3"/>
      <c r="K163" s="9" t="str">
        <f t="shared" si="68"/>
        <v/>
      </c>
      <c r="L163" s="4"/>
      <c r="M163" s="5"/>
      <c r="N163" s="12" t="str">
        <f t="shared" si="69"/>
        <v/>
      </c>
      <c r="O163" s="4"/>
      <c r="P163" s="11"/>
      <c r="Q163" s="3"/>
      <c r="R163" s="5"/>
      <c r="S163" s="4"/>
      <c r="T163" s="11"/>
      <c r="U163" s="3"/>
      <c r="V163" s="5"/>
      <c r="W163" s="4" t="str">
        <f t="shared" si="70"/>
        <v/>
      </c>
      <c r="X163" s="11" t="str">
        <f t="shared" si="71"/>
        <v/>
      </c>
      <c r="Y163" s="3" t="str">
        <f t="shared" si="72"/>
        <v/>
      </c>
      <c r="Z163" s="5" t="str">
        <f t="shared" si="73"/>
        <v/>
      </c>
      <c r="AA163" s="4"/>
      <c r="AB163" s="5"/>
      <c r="AC163" s="4"/>
      <c r="AD163" s="54"/>
    </row>
    <row r="164" spans="1:30" x14ac:dyDescent="0.25">
      <c r="A164" s="64">
        <f t="shared" si="66"/>
        <v>161</v>
      </c>
      <c r="B164" s="69"/>
      <c r="C164" s="3"/>
      <c r="D164" s="10"/>
      <c r="E164" s="75"/>
      <c r="F164" s="4"/>
      <c r="G164" s="3"/>
      <c r="H164" s="9" t="str">
        <f t="shared" si="67"/>
        <v/>
      </c>
      <c r="I164" s="4"/>
      <c r="J164" s="3"/>
      <c r="K164" s="9" t="str">
        <f t="shared" si="68"/>
        <v/>
      </c>
      <c r="L164" s="4"/>
      <c r="M164" s="5"/>
      <c r="N164" s="12" t="str">
        <f t="shared" si="69"/>
        <v/>
      </c>
      <c r="O164" s="4"/>
      <c r="P164" s="11"/>
      <c r="Q164" s="3"/>
      <c r="R164" s="5"/>
      <c r="S164" s="4"/>
      <c r="T164" s="11"/>
      <c r="U164" s="3"/>
      <c r="V164" s="5"/>
      <c r="W164" s="4" t="str">
        <f t="shared" si="70"/>
        <v/>
      </c>
      <c r="X164" s="11" t="str">
        <f t="shared" si="71"/>
        <v/>
      </c>
      <c r="Y164" s="3" t="str">
        <f t="shared" si="72"/>
        <v/>
      </c>
      <c r="Z164" s="5" t="str">
        <f t="shared" si="73"/>
        <v/>
      </c>
      <c r="AA164" s="4"/>
      <c r="AB164" s="5"/>
      <c r="AC164" s="4"/>
      <c r="AD164" s="54"/>
    </row>
    <row r="165" spans="1:30" x14ac:dyDescent="0.25">
      <c r="A165" s="64">
        <f t="shared" si="66"/>
        <v>162</v>
      </c>
      <c r="B165" s="69"/>
      <c r="C165" s="3"/>
      <c r="D165" s="10"/>
      <c r="E165" s="75"/>
      <c r="F165" s="4"/>
      <c r="G165" s="3"/>
      <c r="H165" s="9" t="str">
        <f t="shared" si="67"/>
        <v/>
      </c>
      <c r="I165" s="4"/>
      <c r="J165" s="3"/>
      <c r="K165" s="9" t="str">
        <f t="shared" si="68"/>
        <v/>
      </c>
      <c r="L165" s="4"/>
      <c r="M165" s="5"/>
      <c r="N165" s="12" t="str">
        <f t="shared" si="69"/>
        <v/>
      </c>
      <c r="O165" s="4"/>
      <c r="P165" s="11"/>
      <c r="Q165" s="3"/>
      <c r="R165" s="5"/>
      <c r="S165" s="4"/>
      <c r="T165" s="11"/>
      <c r="U165" s="3"/>
      <c r="V165" s="5"/>
      <c r="W165" s="4" t="str">
        <f t="shared" si="70"/>
        <v/>
      </c>
      <c r="X165" s="11" t="str">
        <f t="shared" si="71"/>
        <v/>
      </c>
      <c r="Y165" s="3" t="str">
        <f t="shared" si="72"/>
        <v/>
      </c>
      <c r="Z165" s="5" t="str">
        <f t="shared" si="73"/>
        <v/>
      </c>
      <c r="AA165" s="4"/>
      <c r="AB165" s="5"/>
      <c r="AC165" s="4"/>
      <c r="AD165" s="54"/>
    </row>
    <row r="166" spans="1:30" x14ac:dyDescent="0.25">
      <c r="A166" s="64">
        <f t="shared" si="66"/>
        <v>163</v>
      </c>
      <c r="B166" s="69"/>
      <c r="C166" s="3"/>
      <c r="D166" s="10"/>
      <c r="E166" s="75"/>
      <c r="F166" s="4"/>
      <c r="G166" s="3"/>
      <c r="H166" s="9" t="str">
        <f t="shared" si="67"/>
        <v/>
      </c>
      <c r="I166" s="4"/>
      <c r="J166" s="3"/>
      <c r="K166" s="9" t="str">
        <f t="shared" si="68"/>
        <v/>
      </c>
      <c r="L166" s="4"/>
      <c r="M166" s="5"/>
      <c r="N166" s="12" t="str">
        <f t="shared" si="69"/>
        <v/>
      </c>
      <c r="O166" s="4"/>
      <c r="P166" s="11"/>
      <c r="Q166" s="3"/>
      <c r="R166" s="5"/>
      <c r="S166" s="4"/>
      <c r="T166" s="11"/>
      <c r="U166" s="3"/>
      <c r="V166" s="5"/>
      <c r="W166" s="4" t="str">
        <f t="shared" si="70"/>
        <v/>
      </c>
      <c r="X166" s="11" t="str">
        <f t="shared" si="71"/>
        <v/>
      </c>
      <c r="Y166" s="3" t="str">
        <f t="shared" si="72"/>
        <v/>
      </c>
      <c r="Z166" s="5" t="str">
        <f t="shared" si="73"/>
        <v/>
      </c>
      <c r="AA166" s="4"/>
      <c r="AB166" s="5"/>
      <c r="AC166" s="4"/>
      <c r="AD166" s="54"/>
    </row>
    <row r="167" spans="1:30" x14ac:dyDescent="0.25">
      <c r="A167" s="64">
        <f t="shared" si="66"/>
        <v>164</v>
      </c>
      <c r="B167" s="69"/>
      <c r="C167" s="3"/>
      <c r="D167" s="10"/>
      <c r="E167" s="75"/>
      <c r="F167" s="4"/>
      <c r="G167" s="3"/>
      <c r="H167" s="9" t="str">
        <f t="shared" si="67"/>
        <v/>
      </c>
      <c r="I167" s="4"/>
      <c r="J167" s="3"/>
      <c r="K167" s="9" t="str">
        <f t="shared" si="68"/>
        <v/>
      </c>
      <c r="L167" s="4"/>
      <c r="M167" s="5"/>
      <c r="N167" s="12" t="str">
        <f t="shared" si="69"/>
        <v/>
      </c>
      <c r="O167" s="4"/>
      <c r="P167" s="11"/>
      <c r="Q167" s="3"/>
      <c r="R167" s="5"/>
      <c r="S167" s="4"/>
      <c r="T167" s="11"/>
      <c r="U167" s="3"/>
      <c r="V167" s="5"/>
      <c r="W167" s="4" t="str">
        <f t="shared" si="70"/>
        <v/>
      </c>
      <c r="X167" s="11" t="str">
        <f t="shared" si="71"/>
        <v/>
      </c>
      <c r="Y167" s="3" t="str">
        <f t="shared" si="72"/>
        <v/>
      </c>
      <c r="Z167" s="5" t="str">
        <f t="shared" si="73"/>
        <v/>
      </c>
      <c r="AA167" s="4"/>
      <c r="AB167" s="5"/>
      <c r="AC167" s="4"/>
      <c r="AD167" s="54"/>
    </row>
    <row r="168" spans="1:30" x14ac:dyDescent="0.25">
      <c r="A168" s="64">
        <f t="shared" si="66"/>
        <v>165</v>
      </c>
      <c r="B168" s="69"/>
      <c r="C168" s="3"/>
      <c r="D168" s="10"/>
      <c r="E168" s="75"/>
      <c r="F168" s="4"/>
      <c r="G168" s="3"/>
      <c r="H168" s="9" t="str">
        <f t="shared" si="67"/>
        <v/>
      </c>
      <c r="I168" s="4"/>
      <c r="J168" s="3"/>
      <c r="K168" s="9" t="str">
        <f t="shared" si="68"/>
        <v/>
      </c>
      <c r="L168" s="4"/>
      <c r="M168" s="5"/>
      <c r="N168" s="12" t="str">
        <f t="shared" si="69"/>
        <v/>
      </c>
      <c r="O168" s="4"/>
      <c r="P168" s="11"/>
      <c r="Q168" s="3"/>
      <c r="R168" s="5"/>
      <c r="S168" s="4"/>
      <c r="T168" s="11"/>
      <c r="U168" s="3"/>
      <c r="V168" s="5"/>
      <c r="W168" s="4" t="str">
        <f t="shared" si="70"/>
        <v/>
      </c>
      <c r="X168" s="11" t="str">
        <f t="shared" si="71"/>
        <v/>
      </c>
      <c r="Y168" s="3" t="str">
        <f t="shared" si="72"/>
        <v/>
      </c>
      <c r="Z168" s="5" t="str">
        <f t="shared" si="73"/>
        <v/>
      </c>
      <c r="AA168" s="4"/>
      <c r="AB168" s="5"/>
      <c r="AC168" s="4"/>
      <c r="AD168" s="54"/>
    </row>
    <row r="169" spans="1:30" x14ac:dyDescent="0.25">
      <c r="A169" s="64">
        <f t="shared" si="66"/>
        <v>166</v>
      </c>
      <c r="B169" s="69"/>
      <c r="C169" s="3"/>
      <c r="D169" s="10"/>
      <c r="E169" s="75"/>
      <c r="F169" s="4"/>
      <c r="G169" s="3"/>
      <c r="H169" s="9" t="str">
        <f t="shared" si="67"/>
        <v/>
      </c>
      <c r="I169" s="4"/>
      <c r="J169" s="3"/>
      <c r="K169" s="9" t="str">
        <f t="shared" si="68"/>
        <v/>
      </c>
      <c r="L169" s="4"/>
      <c r="M169" s="5"/>
      <c r="N169" s="12" t="str">
        <f t="shared" si="69"/>
        <v/>
      </c>
      <c r="O169" s="4"/>
      <c r="P169" s="11"/>
      <c r="Q169" s="3"/>
      <c r="R169" s="5"/>
      <c r="S169" s="4"/>
      <c r="T169" s="11"/>
      <c r="U169" s="3"/>
      <c r="V169" s="5"/>
      <c r="W169" s="4" t="str">
        <f t="shared" si="70"/>
        <v/>
      </c>
      <c r="X169" s="11" t="str">
        <f t="shared" si="71"/>
        <v/>
      </c>
      <c r="Y169" s="3" t="str">
        <f t="shared" si="72"/>
        <v/>
      </c>
      <c r="Z169" s="5" t="str">
        <f t="shared" si="73"/>
        <v/>
      </c>
      <c r="AA169" s="4"/>
      <c r="AB169" s="5"/>
      <c r="AC169" s="4"/>
      <c r="AD169" s="54"/>
    </row>
    <row r="170" spans="1:30" x14ac:dyDescent="0.25">
      <c r="A170" s="64">
        <f t="shared" si="66"/>
        <v>167</v>
      </c>
      <c r="B170" s="69"/>
      <c r="C170" s="3"/>
      <c r="D170" s="10"/>
      <c r="E170" s="75"/>
      <c r="F170" s="4"/>
      <c r="G170" s="3"/>
      <c r="H170" s="9" t="str">
        <f t="shared" si="67"/>
        <v/>
      </c>
      <c r="I170" s="4"/>
      <c r="J170" s="3"/>
      <c r="K170" s="9" t="str">
        <f t="shared" si="68"/>
        <v/>
      </c>
      <c r="L170" s="4"/>
      <c r="M170" s="5"/>
      <c r="N170" s="12" t="str">
        <f t="shared" si="69"/>
        <v/>
      </c>
      <c r="O170" s="4"/>
      <c r="P170" s="11"/>
      <c r="Q170" s="3"/>
      <c r="R170" s="5"/>
      <c r="S170" s="4"/>
      <c r="T170" s="11"/>
      <c r="U170" s="3"/>
      <c r="V170" s="5"/>
      <c r="W170" s="4" t="str">
        <f t="shared" si="70"/>
        <v/>
      </c>
      <c r="X170" s="11" t="str">
        <f t="shared" si="71"/>
        <v/>
      </c>
      <c r="Y170" s="3" t="str">
        <f t="shared" si="72"/>
        <v/>
      </c>
      <c r="Z170" s="5" t="str">
        <f t="shared" si="73"/>
        <v/>
      </c>
      <c r="AA170" s="4"/>
      <c r="AB170" s="5"/>
      <c r="AC170" s="4"/>
      <c r="AD170" s="54"/>
    </row>
    <row r="171" spans="1:30" x14ac:dyDescent="0.25">
      <c r="A171" s="64">
        <f t="shared" si="66"/>
        <v>168</v>
      </c>
      <c r="B171" s="69"/>
      <c r="C171" s="3"/>
      <c r="D171" s="10"/>
      <c r="E171" s="75"/>
      <c r="F171" s="4"/>
      <c r="G171" s="3"/>
      <c r="H171" s="9" t="str">
        <f t="shared" si="67"/>
        <v/>
      </c>
      <c r="I171" s="4"/>
      <c r="J171" s="3"/>
      <c r="K171" s="9" t="str">
        <f t="shared" si="68"/>
        <v/>
      </c>
      <c r="L171" s="4"/>
      <c r="M171" s="5"/>
      <c r="N171" s="12" t="str">
        <f t="shared" si="69"/>
        <v/>
      </c>
      <c r="O171" s="4"/>
      <c r="P171" s="11"/>
      <c r="Q171" s="3"/>
      <c r="R171" s="5"/>
      <c r="S171" s="4"/>
      <c r="T171" s="11"/>
      <c r="U171" s="3"/>
      <c r="V171" s="5"/>
      <c r="W171" s="4" t="str">
        <f t="shared" si="70"/>
        <v/>
      </c>
      <c r="X171" s="11" t="str">
        <f t="shared" si="71"/>
        <v/>
      </c>
      <c r="Y171" s="3" t="str">
        <f t="shared" si="72"/>
        <v/>
      </c>
      <c r="Z171" s="5" t="str">
        <f t="shared" si="73"/>
        <v/>
      </c>
      <c r="AA171" s="4"/>
      <c r="AB171" s="5"/>
      <c r="AC171" s="4"/>
      <c r="AD171" s="54"/>
    </row>
    <row r="172" spans="1:30" x14ac:dyDescent="0.25">
      <c r="A172" s="64">
        <f t="shared" si="66"/>
        <v>169</v>
      </c>
      <c r="B172" s="69"/>
      <c r="C172" s="3"/>
      <c r="D172" s="10"/>
      <c r="E172" s="75"/>
      <c r="F172" s="4"/>
      <c r="G172" s="3"/>
      <c r="H172" s="9" t="str">
        <f t="shared" si="67"/>
        <v/>
      </c>
      <c r="I172" s="4"/>
      <c r="J172" s="3"/>
      <c r="K172" s="9" t="str">
        <f t="shared" si="68"/>
        <v/>
      </c>
      <c r="L172" s="4"/>
      <c r="M172" s="5"/>
      <c r="N172" s="12" t="str">
        <f t="shared" si="69"/>
        <v/>
      </c>
      <c r="O172" s="4"/>
      <c r="P172" s="11"/>
      <c r="Q172" s="3"/>
      <c r="R172" s="5"/>
      <c r="S172" s="4"/>
      <c r="T172" s="11"/>
      <c r="U172" s="3"/>
      <c r="V172" s="5"/>
      <c r="W172" s="4" t="str">
        <f t="shared" si="70"/>
        <v/>
      </c>
      <c r="X172" s="11" t="str">
        <f t="shared" si="71"/>
        <v/>
      </c>
      <c r="Y172" s="3" t="str">
        <f t="shared" si="72"/>
        <v/>
      </c>
      <c r="Z172" s="5" t="str">
        <f t="shared" si="73"/>
        <v/>
      </c>
      <c r="AA172" s="4"/>
      <c r="AB172" s="5"/>
      <c r="AC172" s="4"/>
      <c r="AD172" s="54"/>
    </row>
    <row r="173" spans="1:30" x14ac:dyDescent="0.25">
      <c r="A173" s="64">
        <f t="shared" si="66"/>
        <v>170</v>
      </c>
      <c r="B173" s="69"/>
      <c r="C173" s="3"/>
      <c r="D173" s="10"/>
      <c r="E173" s="75"/>
      <c r="F173" s="4"/>
      <c r="G173" s="3"/>
      <c r="H173" s="9" t="str">
        <f t="shared" si="67"/>
        <v/>
      </c>
      <c r="I173" s="4"/>
      <c r="J173" s="3"/>
      <c r="K173" s="9" t="str">
        <f t="shared" si="68"/>
        <v/>
      </c>
      <c r="L173" s="4"/>
      <c r="M173" s="5"/>
      <c r="N173" s="12" t="str">
        <f t="shared" si="69"/>
        <v/>
      </c>
      <c r="O173" s="4"/>
      <c r="P173" s="11"/>
      <c r="Q173" s="3"/>
      <c r="R173" s="5"/>
      <c r="S173" s="4"/>
      <c r="T173" s="11"/>
      <c r="U173" s="3"/>
      <c r="V173" s="5"/>
      <c r="W173" s="4" t="str">
        <f t="shared" si="70"/>
        <v/>
      </c>
      <c r="X173" s="11" t="str">
        <f t="shared" si="71"/>
        <v/>
      </c>
      <c r="Y173" s="3" t="str">
        <f t="shared" si="72"/>
        <v/>
      </c>
      <c r="Z173" s="5" t="str">
        <f t="shared" si="73"/>
        <v/>
      </c>
      <c r="AA173" s="4"/>
      <c r="AB173" s="5"/>
      <c r="AC173" s="4"/>
      <c r="AD173" s="54"/>
    </row>
    <row r="174" spans="1:30" x14ac:dyDescent="0.25">
      <c r="A174" s="64">
        <f t="shared" si="66"/>
        <v>171</v>
      </c>
      <c r="B174" s="69"/>
      <c r="C174" s="3"/>
      <c r="D174" s="10"/>
      <c r="E174" s="75"/>
      <c r="F174" s="4"/>
      <c r="G174" s="3"/>
      <c r="H174" s="9" t="str">
        <f t="shared" si="67"/>
        <v/>
      </c>
      <c r="I174" s="4"/>
      <c r="J174" s="3"/>
      <c r="K174" s="9" t="str">
        <f t="shared" si="68"/>
        <v/>
      </c>
      <c r="L174" s="4"/>
      <c r="M174" s="5"/>
      <c r="N174" s="12" t="str">
        <f t="shared" si="69"/>
        <v/>
      </c>
      <c r="O174" s="4"/>
      <c r="P174" s="11"/>
      <c r="Q174" s="3"/>
      <c r="R174" s="5"/>
      <c r="S174" s="4"/>
      <c r="T174" s="11"/>
      <c r="U174" s="3"/>
      <c r="V174" s="5"/>
      <c r="W174" s="4" t="str">
        <f t="shared" si="70"/>
        <v/>
      </c>
      <c r="X174" s="11" t="str">
        <f t="shared" si="71"/>
        <v/>
      </c>
      <c r="Y174" s="3" t="str">
        <f t="shared" si="72"/>
        <v/>
      </c>
      <c r="Z174" s="5" t="str">
        <f t="shared" si="73"/>
        <v/>
      </c>
      <c r="AA174" s="4"/>
      <c r="AB174" s="5"/>
      <c r="AC174" s="4"/>
      <c r="AD174" s="54"/>
    </row>
    <row r="175" spans="1:30" x14ac:dyDescent="0.25">
      <c r="A175" s="64">
        <f t="shared" si="66"/>
        <v>172</v>
      </c>
      <c r="B175" s="69"/>
      <c r="C175" s="3"/>
      <c r="D175" s="10"/>
      <c r="E175" s="75"/>
      <c r="F175" s="4"/>
      <c r="G175" s="3"/>
      <c r="H175" s="9" t="str">
        <f t="shared" si="67"/>
        <v/>
      </c>
      <c r="I175" s="4"/>
      <c r="J175" s="3"/>
      <c r="K175" s="9" t="str">
        <f t="shared" si="68"/>
        <v/>
      </c>
      <c r="L175" s="4"/>
      <c r="M175" s="5"/>
      <c r="N175" s="12" t="str">
        <f t="shared" si="69"/>
        <v/>
      </c>
      <c r="O175" s="4"/>
      <c r="P175" s="11"/>
      <c r="Q175" s="3"/>
      <c r="R175" s="5"/>
      <c r="S175" s="4"/>
      <c r="T175" s="11"/>
      <c r="U175" s="3"/>
      <c r="V175" s="5"/>
      <c r="W175" s="4" t="str">
        <f t="shared" si="70"/>
        <v/>
      </c>
      <c r="X175" s="11" t="str">
        <f t="shared" si="71"/>
        <v/>
      </c>
      <c r="Y175" s="3" t="str">
        <f t="shared" si="72"/>
        <v/>
      </c>
      <c r="Z175" s="5" t="str">
        <f t="shared" si="73"/>
        <v/>
      </c>
      <c r="AA175" s="4"/>
      <c r="AB175" s="5"/>
      <c r="AC175" s="4"/>
      <c r="AD175" s="54"/>
    </row>
    <row r="176" spans="1:30" x14ac:dyDescent="0.25">
      <c r="A176" s="64">
        <f t="shared" si="66"/>
        <v>173</v>
      </c>
      <c r="B176" s="69"/>
      <c r="C176" s="3"/>
      <c r="D176" s="10"/>
      <c r="E176" s="75"/>
      <c r="F176" s="4"/>
      <c r="G176" s="3"/>
      <c r="H176" s="9" t="str">
        <f t="shared" si="67"/>
        <v/>
      </c>
      <c r="I176" s="4"/>
      <c r="J176" s="3"/>
      <c r="K176" s="9" t="str">
        <f t="shared" si="68"/>
        <v/>
      </c>
      <c r="L176" s="4"/>
      <c r="M176" s="5"/>
      <c r="N176" s="12" t="str">
        <f t="shared" si="69"/>
        <v/>
      </c>
      <c r="O176" s="4"/>
      <c r="P176" s="11"/>
      <c r="Q176" s="3"/>
      <c r="R176" s="5"/>
      <c r="S176" s="4"/>
      <c r="T176" s="11"/>
      <c r="U176" s="3"/>
      <c r="V176" s="5"/>
      <c r="W176" s="4" t="str">
        <f t="shared" si="70"/>
        <v/>
      </c>
      <c r="X176" s="11" t="str">
        <f t="shared" si="71"/>
        <v/>
      </c>
      <c r="Y176" s="3" t="str">
        <f t="shared" si="72"/>
        <v/>
      </c>
      <c r="Z176" s="5" t="str">
        <f t="shared" si="73"/>
        <v/>
      </c>
      <c r="AA176" s="4"/>
      <c r="AB176" s="5"/>
      <c r="AC176" s="4"/>
      <c r="AD176" s="54"/>
    </row>
    <row r="177" spans="1:30" x14ac:dyDescent="0.25">
      <c r="A177" s="64">
        <f t="shared" si="66"/>
        <v>174</v>
      </c>
      <c r="B177" s="69"/>
      <c r="C177" s="3"/>
      <c r="D177" s="10"/>
      <c r="E177" s="75"/>
      <c r="F177" s="4"/>
      <c r="G177" s="3"/>
      <c r="H177" s="9" t="str">
        <f t="shared" si="67"/>
        <v/>
      </c>
      <c r="I177" s="4"/>
      <c r="J177" s="3"/>
      <c r="K177" s="9" t="str">
        <f t="shared" si="68"/>
        <v/>
      </c>
      <c r="L177" s="4"/>
      <c r="M177" s="5"/>
      <c r="N177" s="12" t="str">
        <f t="shared" si="69"/>
        <v/>
      </c>
      <c r="O177" s="4"/>
      <c r="P177" s="11"/>
      <c r="Q177" s="3"/>
      <c r="R177" s="5"/>
      <c r="S177" s="4"/>
      <c r="T177" s="11"/>
      <c r="U177" s="3"/>
      <c r="V177" s="5"/>
      <c r="W177" s="4" t="str">
        <f t="shared" si="70"/>
        <v/>
      </c>
      <c r="X177" s="11" t="str">
        <f t="shared" si="71"/>
        <v/>
      </c>
      <c r="Y177" s="3" t="str">
        <f t="shared" si="72"/>
        <v/>
      </c>
      <c r="Z177" s="5" t="str">
        <f t="shared" si="73"/>
        <v/>
      </c>
      <c r="AA177" s="4"/>
      <c r="AB177" s="5"/>
      <c r="AC177" s="4"/>
      <c r="AD177" s="54"/>
    </row>
    <row r="178" spans="1:30" x14ac:dyDescent="0.25">
      <c r="A178" s="64">
        <f t="shared" si="66"/>
        <v>175</v>
      </c>
      <c r="B178" s="69"/>
      <c r="C178" s="3"/>
      <c r="D178" s="10"/>
      <c r="E178" s="75"/>
      <c r="F178" s="4"/>
      <c r="G178" s="3"/>
      <c r="H178" s="9" t="str">
        <f t="shared" si="67"/>
        <v/>
      </c>
      <c r="I178" s="4"/>
      <c r="J178" s="3"/>
      <c r="K178" s="9" t="str">
        <f t="shared" si="68"/>
        <v/>
      </c>
      <c r="L178" s="4"/>
      <c r="M178" s="5"/>
      <c r="N178" s="12" t="str">
        <f t="shared" si="69"/>
        <v/>
      </c>
      <c r="O178" s="4"/>
      <c r="P178" s="11"/>
      <c r="Q178" s="3"/>
      <c r="R178" s="5"/>
      <c r="S178" s="4"/>
      <c r="T178" s="11"/>
      <c r="U178" s="3"/>
      <c r="V178" s="5"/>
      <c r="W178" s="4" t="str">
        <f t="shared" si="70"/>
        <v/>
      </c>
      <c r="X178" s="11" t="str">
        <f t="shared" si="71"/>
        <v/>
      </c>
      <c r="Y178" s="3" t="str">
        <f t="shared" si="72"/>
        <v/>
      </c>
      <c r="Z178" s="5" t="str">
        <f t="shared" si="73"/>
        <v/>
      </c>
      <c r="AA178" s="4"/>
      <c r="AB178" s="5"/>
      <c r="AC178" s="4"/>
      <c r="AD178" s="54"/>
    </row>
    <row r="179" spans="1:30" x14ac:dyDescent="0.25">
      <c r="A179" s="64">
        <f t="shared" si="66"/>
        <v>176</v>
      </c>
      <c r="B179" s="69"/>
      <c r="C179" s="3"/>
      <c r="D179" s="10"/>
      <c r="E179" s="75"/>
      <c r="F179" s="4"/>
      <c r="G179" s="3"/>
      <c r="H179" s="9" t="str">
        <f t="shared" si="67"/>
        <v/>
      </c>
      <c r="I179" s="4"/>
      <c r="J179" s="3"/>
      <c r="K179" s="9" t="str">
        <f t="shared" si="68"/>
        <v/>
      </c>
      <c r="L179" s="4"/>
      <c r="M179" s="5"/>
      <c r="N179" s="12" t="str">
        <f t="shared" si="69"/>
        <v/>
      </c>
      <c r="O179" s="4"/>
      <c r="P179" s="11"/>
      <c r="Q179" s="3"/>
      <c r="R179" s="5"/>
      <c r="S179" s="4"/>
      <c r="T179" s="11"/>
      <c r="U179" s="3"/>
      <c r="V179" s="5"/>
      <c r="W179" s="4" t="str">
        <f t="shared" si="70"/>
        <v/>
      </c>
      <c r="X179" s="11" t="str">
        <f t="shared" si="71"/>
        <v/>
      </c>
      <c r="Y179" s="3" t="str">
        <f t="shared" si="72"/>
        <v/>
      </c>
      <c r="Z179" s="5" t="str">
        <f t="shared" si="73"/>
        <v/>
      </c>
      <c r="AA179" s="4"/>
      <c r="AB179" s="5"/>
      <c r="AC179" s="4"/>
      <c r="AD179" s="54"/>
    </row>
    <row r="180" spans="1:30" x14ac:dyDescent="0.25">
      <c r="A180" s="64">
        <f t="shared" si="66"/>
        <v>177</v>
      </c>
      <c r="B180" s="69"/>
      <c r="C180" s="3"/>
      <c r="D180" s="10"/>
      <c r="E180" s="75"/>
      <c r="F180" s="4"/>
      <c r="G180" s="3"/>
      <c r="H180" s="9" t="str">
        <f t="shared" si="67"/>
        <v/>
      </c>
      <c r="I180" s="4"/>
      <c r="J180" s="3"/>
      <c r="K180" s="9" t="str">
        <f t="shared" si="68"/>
        <v/>
      </c>
      <c r="L180" s="4"/>
      <c r="M180" s="5"/>
      <c r="N180" s="12" t="str">
        <f t="shared" si="69"/>
        <v/>
      </c>
      <c r="O180" s="4"/>
      <c r="P180" s="11"/>
      <c r="Q180" s="3"/>
      <c r="R180" s="5"/>
      <c r="S180" s="4"/>
      <c r="T180" s="11"/>
      <c r="U180" s="3"/>
      <c r="V180" s="5"/>
      <c r="W180" s="4" t="str">
        <f t="shared" si="70"/>
        <v/>
      </c>
      <c r="X180" s="11" t="str">
        <f t="shared" si="71"/>
        <v/>
      </c>
      <c r="Y180" s="3" t="str">
        <f t="shared" si="72"/>
        <v/>
      </c>
      <c r="Z180" s="5" t="str">
        <f t="shared" si="73"/>
        <v/>
      </c>
      <c r="AA180" s="4"/>
      <c r="AB180" s="5"/>
      <c r="AC180" s="4"/>
      <c r="AD180" s="54"/>
    </row>
    <row r="181" spans="1:30" x14ac:dyDescent="0.25">
      <c r="A181" s="64">
        <f t="shared" si="66"/>
        <v>178</v>
      </c>
      <c r="B181" s="69"/>
      <c r="C181" s="3"/>
      <c r="D181" s="10"/>
      <c r="E181" s="75"/>
      <c r="F181" s="4"/>
      <c r="G181" s="3"/>
      <c r="H181" s="9" t="str">
        <f t="shared" si="67"/>
        <v/>
      </c>
      <c r="I181" s="4"/>
      <c r="J181" s="3"/>
      <c r="K181" s="9" t="str">
        <f t="shared" si="68"/>
        <v/>
      </c>
      <c r="L181" s="4"/>
      <c r="M181" s="5"/>
      <c r="N181" s="12" t="str">
        <f t="shared" si="69"/>
        <v/>
      </c>
      <c r="O181" s="4"/>
      <c r="P181" s="11"/>
      <c r="Q181" s="3"/>
      <c r="R181" s="5"/>
      <c r="S181" s="4"/>
      <c r="T181" s="11"/>
      <c r="U181" s="3"/>
      <c r="V181" s="5"/>
      <c r="W181" s="4" t="str">
        <f t="shared" si="70"/>
        <v/>
      </c>
      <c r="X181" s="11" t="str">
        <f t="shared" si="71"/>
        <v/>
      </c>
      <c r="Y181" s="3" t="str">
        <f t="shared" si="72"/>
        <v/>
      </c>
      <c r="Z181" s="5" t="str">
        <f t="shared" si="73"/>
        <v/>
      </c>
      <c r="AA181" s="4"/>
      <c r="AB181" s="5"/>
      <c r="AC181" s="4"/>
      <c r="AD181" s="54"/>
    </row>
    <row r="182" spans="1:30" x14ac:dyDescent="0.25">
      <c r="A182" s="64">
        <f t="shared" si="66"/>
        <v>179</v>
      </c>
      <c r="B182" s="69"/>
      <c r="C182" s="3"/>
      <c r="D182" s="10"/>
      <c r="E182" s="75"/>
      <c r="F182" s="4"/>
      <c r="G182" s="3"/>
      <c r="H182" s="9" t="str">
        <f t="shared" si="67"/>
        <v/>
      </c>
      <c r="I182" s="4"/>
      <c r="J182" s="3"/>
      <c r="K182" s="9" t="str">
        <f t="shared" si="68"/>
        <v/>
      </c>
      <c r="L182" s="4"/>
      <c r="M182" s="5"/>
      <c r="N182" s="12" t="str">
        <f t="shared" si="69"/>
        <v/>
      </c>
      <c r="O182" s="4"/>
      <c r="P182" s="11"/>
      <c r="Q182" s="3"/>
      <c r="R182" s="5"/>
      <c r="S182" s="4"/>
      <c r="T182" s="11"/>
      <c r="U182" s="3"/>
      <c r="V182" s="5"/>
      <c r="W182" s="4" t="str">
        <f t="shared" si="70"/>
        <v/>
      </c>
      <c r="X182" s="11" t="str">
        <f t="shared" si="71"/>
        <v/>
      </c>
      <c r="Y182" s="3" t="str">
        <f t="shared" si="72"/>
        <v/>
      </c>
      <c r="Z182" s="5" t="str">
        <f t="shared" si="73"/>
        <v/>
      </c>
      <c r="AA182" s="4"/>
      <c r="AB182" s="5"/>
      <c r="AC182" s="4"/>
      <c r="AD182" s="54"/>
    </row>
    <row r="183" spans="1:30" x14ac:dyDescent="0.25">
      <c r="A183" s="64">
        <f t="shared" si="66"/>
        <v>180</v>
      </c>
      <c r="B183" s="69"/>
      <c r="C183" s="3"/>
      <c r="D183" s="10"/>
      <c r="E183" s="75"/>
      <c r="F183" s="4"/>
      <c r="G183" s="3"/>
      <c r="H183" s="9" t="str">
        <f t="shared" si="67"/>
        <v/>
      </c>
      <c r="I183" s="4"/>
      <c r="J183" s="3"/>
      <c r="K183" s="9" t="str">
        <f t="shared" si="68"/>
        <v/>
      </c>
      <c r="L183" s="4"/>
      <c r="M183" s="5"/>
      <c r="N183" s="12" t="str">
        <f t="shared" si="69"/>
        <v/>
      </c>
      <c r="O183" s="4"/>
      <c r="P183" s="11"/>
      <c r="Q183" s="3"/>
      <c r="R183" s="5"/>
      <c r="S183" s="4"/>
      <c r="T183" s="11"/>
      <c r="U183" s="3"/>
      <c r="V183" s="5"/>
      <c r="W183" s="4" t="str">
        <f t="shared" si="70"/>
        <v/>
      </c>
      <c r="X183" s="11" t="str">
        <f t="shared" si="71"/>
        <v/>
      </c>
      <c r="Y183" s="3" t="str">
        <f t="shared" si="72"/>
        <v/>
      </c>
      <c r="Z183" s="5" t="str">
        <f t="shared" si="73"/>
        <v/>
      </c>
      <c r="AA183" s="4"/>
      <c r="AB183" s="5"/>
      <c r="AC183" s="4"/>
      <c r="AD183" s="54"/>
    </row>
    <row r="184" spans="1:30" x14ac:dyDescent="0.25">
      <c r="A184" s="64">
        <f t="shared" si="66"/>
        <v>181</v>
      </c>
      <c r="B184" s="69"/>
      <c r="C184" s="3"/>
      <c r="D184" s="10"/>
      <c r="E184" s="75"/>
      <c r="F184" s="4"/>
      <c r="G184" s="3"/>
      <c r="H184" s="9" t="str">
        <f t="shared" si="67"/>
        <v/>
      </c>
      <c r="I184" s="4"/>
      <c r="J184" s="3"/>
      <c r="K184" s="9" t="str">
        <f t="shared" si="68"/>
        <v/>
      </c>
      <c r="L184" s="4"/>
      <c r="M184" s="5"/>
      <c r="N184" s="12" t="str">
        <f t="shared" si="69"/>
        <v/>
      </c>
      <c r="O184" s="4"/>
      <c r="P184" s="11"/>
      <c r="Q184" s="3"/>
      <c r="R184" s="5"/>
      <c r="S184" s="4"/>
      <c r="T184" s="11"/>
      <c r="U184" s="3"/>
      <c r="V184" s="5"/>
      <c r="W184" s="4" t="str">
        <f t="shared" si="70"/>
        <v/>
      </c>
      <c r="X184" s="11" t="str">
        <f t="shared" si="71"/>
        <v/>
      </c>
      <c r="Y184" s="3" t="str">
        <f t="shared" si="72"/>
        <v/>
      </c>
      <c r="Z184" s="5" t="str">
        <f t="shared" si="73"/>
        <v/>
      </c>
      <c r="AA184" s="4"/>
      <c r="AB184" s="5"/>
      <c r="AC184" s="4"/>
      <c r="AD184" s="54"/>
    </row>
    <row r="185" spans="1:30" x14ac:dyDescent="0.25">
      <c r="A185" s="64">
        <f t="shared" si="66"/>
        <v>182</v>
      </c>
      <c r="B185" s="69"/>
      <c r="C185" s="3"/>
      <c r="D185" s="10"/>
      <c r="E185" s="75"/>
      <c r="F185" s="4"/>
      <c r="G185" s="3"/>
      <c r="H185" s="9" t="str">
        <f t="shared" si="67"/>
        <v/>
      </c>
      <c r="I185" s="4"/>
      <c r="J185" s="3"/>
      <c r="K185" s="9" t="str">
        <f t="shared" si="68"/>
        <v/>
      </c>
      <c r="L185" s="4"/>
      <c r="M185" s="5"/>
      <c r="N185" s="12" t="str">
        <f t="shared" si="69"/>
        <v/>
      </c>
      <c r="O185" s="4"/>
      <c r="P185" s="11"/>
      <c r="Q185" s="3"/>
      <c r="R185" s="5"/>
      <c r="S185" s="4"/>
      <c r="T185" s="11"/>
      <c r="U185" s="3"/>
      <c r="V185" s="5"/>
      <c r="W185" s="4" t="str">
        <f t="shared" si="70"/>
        <v/>
      </c>
      <c r="X185" s="11" t="str">
        <f t="shared" si="71"/>
        <v/>
      </c>
      <c r="Y185" s="3" t="str">
        <f t="shared" si="72"/>
        <v/>
      </c>
      <c r="Z185" s="5" t="str">
        <f t="shared" si="73"/>
        <v/>
      </c>
      <c r="AA185" s="4"/>
      <c r="AB185" s="5"/>
      <c r="AC185" s="4"/>
      <c r="AD185" s="54"/>
    </row>
    <row r="186" spans="1:30" x14ac:dyDescent="0.25">
      <c r="A186" s="64">
        <f t="shared" si="66"/>
        <v>183</v>
      </c>
      <c r="B186" s="69"/>
      <c r="C186" s="3"/>
      <c r="D186" s="10"/>
      <c r="E186" s="75"/>
      <c r="F186" s="4"/>
      <c r="G186" s="3"/>
      <c r="H186" s="9" t="str">
        <f t="shared" si="67"/>
        <v/>
      </c>
      <c r="I186" s="4"/>
      <c r="J186" s="3"/>
      <c r="K186" s="9" t="str">
        <f t="shared" si="68"/>
        <v/>
      </c>
      <c r="L186" s="4"/>
      <c r="M186" s="5"/>
      <c r="N186" s="12" t="str">
        <f t="shared" si="69"/>
        <v/>
      </c>
      <c r="O186" s="4"/>
      <c r="P186" s="11"/>
      <c r="Q186" s="3"/>
      <c r="R186" s="5"/>
      <c r="S186" s="4"/>
      <c r="T186" s="11"/>
      <c r="U186" s="3"/>
      <c r="V186" s="5"/>
      <c r="W186" s="4" t="str">
        <f t="shared" si="70"/>
        <v/>
      </c>
      <c r="X186" s="11" t="str">
        <f t="shared" si="71"/>
        <v/>
      </c>
      <c r="Y186" s="3" t="str">
        <f t="shared" si="72"/>
        <v/>
      </c>
      <c r="Z186" s="5" t="str">
        <f t="shared" si="73"/>
        <v/>
      </c>
      <c r="AA186" s="4"/>
      <c r="AB186" s="5"/>
      <c r="AC186" s="4"/>
      <c r="AD186" s="54"/>
    </row>
    <row r="187" spans="1:30" x14ac:dyDescent="0.25">
      <c r="A187" s="64">
        <f t="shared" si="66"/>
        <v>184</v>
      </c>
      <c r="B187" s="69"/>
      <c r="C187" s="3"/>
      <c r="D187" s="10"/>
      <c r="E187" s="75"/>
      <c r="F187" s="4"/>
      <c r="G187" s="3"/>
      <c r="H187" s="9" t="str">
        <f t="shared" si="67"/>
        <v/>
      </c>
      <c r="I187" s="4"/>
      <c r="J187" s="3"/>
      <c r="K187" s="9" t="str">
        <f t="shared" si="68"/>
        <v/>
      </c>
      <c r="L187" s="4"/>
      <c r="M187" s="5"/>
      <c r="N187" s="12" t="str">
        <f t="shared" si="69"/>
        <v/>
      </c>
      <c r="O187" s="4"/>
      <c r="P187" s="11"/>
      <c r="Q187" s="3"/>
      <c r="R187" s="5"/>
      <c r="S187" s="4"/>
      <c r="T187" s="11"/>
      <c r="U187" s="3"/>
      <c r="V187" s="5"/>
      <c r="W187" s="4" t="str">
        <f t="shared" si="70"/>
        <v/>
      </c>
      <c r="X187" s="11" t="str">
        <f t="shared" si="71"/>
        <v/>
      </c>
      <c r="Y187" s="3" t="str">
        <f t="shared" si="72"/>
        <v/>
      </c>
      <c r="Z187" s="5" t="str">
        <f t="shared" si="73"/>
        <v/>
      </c>
      <c r="AA187" s="4"/>
      <c r="AB187" s="5"/>
      <c r="AC187" s="4"/>
      <c r="AD187" s="54"/>
    </row>
    <row r="188" spans="1:30" x14ac:dyDescent="0.25">
      <c r="A188" s="64">
        <f t="shared" si="66"/>
        <v>185</v>
      </c>
      <c r="B188" s="69"/>
      <c r="C188" s="3"/>
      <c r="D188" s="10"/>
      <c r="E188" s="75"/>
      <c r="F188" s="4"/>
      <c r="G188" s="3"/>
      <c r="H188" s="9" t="str">
        <f t="shared" si="67"/>
        <v/>
      </c>
      <c r="I188" s="4"/>
      <c r="J188" s="3"/>
      <c r="K188" s="9" t="str">
        <f t="shared" si="68"/>
        <v/>
      </c>
      <c r="L188" s="4"/>
      <c r="M188" s="5"/>
      <c r="N188" s="12" t="str">
        <f t="shared" si="69"/>
        <v/>
      </c>
      <c r="O188" s="4"/>
      <c r="P188" s="11"/>
      <c r="Q188" s="3"/>
      <c r="R188" s="5"/>
      <c r="S188" s="4"/>
      <c r="T188" s="11"/>
      <c r="U188" s="3"/>
      <c r="V188" s="5"/>
      <c r="W188" s="4" t="str">
        <f t="shared" si="70"/>
        <v/>
      </c>
      <c r="X188" s="11" t="str">
        <f t="shared" si="71"/>
        <v/>
      </c>
      <c r="Y188" s="3" t="str">
        <f t="shared" si="72"/>
        <v/>
      </c>
      <c r="Z188" s="5" t="str">
        <f t="shared" si="73"/>
        <v/>
      </c>
      <c r="AA188" s="4"/>
      <c r="AB188" s="5"/>
      <c r="AC188" s="4"/>
      <c r="AD188" s="54"/>
    </row>
    <row r="189" spans="1:30" x14ac:dyDescent="0.25">
      <c r="A189" s="64">
        <f t="shared" si="66"/>
        <v>186</v>
      </c>
      <c r="B189" s="69"/>
      <c r="C189" s="3"/>
      <c r="D189" s="10"/>
      <c r="E189" s="75"/>
      <c r="F189" s="4"/>
      <c r="G189" s="3"/>
      <c r="H189" s="9" t="str">
        <f t="shared" ref="H189:H252" si="74">IF(B189="","",(H188+F189-G189))</f>
        <v/>
      </c>
      <c r="I189" s="4"/>
      <c r="J189" s="3"/>
      <c r="K189" s="9" t="str">
        <f t="shared" ref="K189:K252" si="75">IF(B189="","",K188+I189-J189)</f>
        <v/>
      </c>
      <c r="L189" s="4"/>
      <c r="M189" s="5"/>
      <c r="N189" s="12" t="str">
        <f t="shared" ref="N189:N252" si="76">IFERROR(H189+K189+L189-M189,"")</f>
        <v/>
      </c>
      <c r="O189" s="4"/>
      <c r="P189" s="11"/>
      <c r="Q189" s="3"/>
      <c r="R189" s="5"/>
      <c r="S189" s="4"/>
      <c r="T189" s="11"/>
      <c r="U189" s="3"/>
      <c r="V189" s="5"/>
      <c r="W189" s="4" t="str">
        <f t="shared" ref="W189:W252" si="77">IF(B189="","",W188+O189-S189)</f>
        <v/>
      </c>
      <c r="X189" s="11" t="str">
        <f t="shared" ref="X189:X252" si="78">IF(B189="","",X188+P189-T189)</f>
        <v/>
      </c>
      <c r="Y189" s="3" t="str">
        <f t="shared" ref="Y189:Y252" si="79">IF(B189="","",Y188+Q189-U189)</f>
        <v/>
      </c>
      <c r="Z189" s="5" t="str">
        <f t="shared" ref="Z189:Z252" si="80">IF(B189="","",Z188+R189-V189)</f>
        <v/>
      </c>
      <c r="AA189" s="4"/>
      <c r="AB189" s="5"/>
      <c r="AC189" s="4"/>
      <c r="AD189" s="54"/>
    </row>
    <row r="190" spans="1:30" x14ac:dyDescent="0.25">
      <c r="A190" s="64">
        <f t="shared" si="66"/>
        <v>187</v>
      </c>
      <c r="B190" s="69"/>
      <c r="C190" s="3"/>
      <c r="D190" s="10"/>
      <c r="E190" s="75"/>
      <c r="F190" s="4"/>
      <c r="G190" s="3"/>
      <c r="H190" s="9" t="str">
        <f t="shared" si="74"/>
        <v/>
      </c>
      <c r="I190" s="4"/>
      <c r="J190" s="3"/>
      <c r="K190" s="9" t="str">
        <f t="shared" si="75"/>
        <v/>
      </c>
      <c r="L190" s="4"/>
      <c r="M190" s="5"/>
      <c r="N190" s="12" t="str">
        <f t="shared" si="76"/>
        <v/>
      </c>
      <c r="O190" s="4"/>
      <c r="P190" s="11"/>
      <c r="Q190" s="3"/>
      <c r="R190" s="5"/>
      <c r="S190" s="4"/>
      <c r="T190" s="11"/>
      <c r="U190" s="3"/>
      <c r="V190" s="5"/>
      <c r="W190" s="4" t="str">
        <f t="shared" si="77"/>
        <v/>
      </c>
      <c r="X190" s="11" t="str">
        <f t="shared" si="78"/>
        <v/>
      </c>
      <c r="Y190" s="3" t="str">
        <f t="shared" si="79"/>
        <v/>
      </c>
      <c r="Z190" s="5" t="str">
        <f t="shared" si="80"/>
        <v/>
      </c>
      <c r="AA190" s="4"/>
      <c r="AB190" s="5"/>
      <c r="AC190" s="4"/>
      <c r="AD190" s="54"/>
    </row>
    <row r="191" spans="1:30" x14ac:dyDescent="0.25">
      <c r="A191" s="64">
        <f t="shared" si="66"/>
        <v>188</v>
      </c>
      <c r="B191" s="69"/>
      <c r="C191" s="3"/>
      <c r="D191" s="10"/>
      <c r="E191" s="75"/>
      <c r="F191" s="4"/>
      <c r="G191" s="3"/>
      <c r="H191" s="9" t="str">
        <f t="shared" si="74"/>
        <v/>
      </c>
      <c r="I191" s="4"/>
      <c r="J191" s="3"/>
      <c r="K191" s="9" t="str">
        <f t="shared" si="75"/>
        <v/>
      </c>
      <c r="L191" s="4"/>
      <c r="M191" s="5"/>
      <c r="N191" s="12" t="str">
        <f t="shared" si="76"/>
        <v/>
      </c>
      <c r="O191" s="4"/>
      <c r="P191" s="11"/>
      <c r="Q191" s="3"/>
      <c r="R191" s="5"/>
      <c r="S191" s="4"/>
      <c r="T191" s="11"/>
      <c r="U191" s="3"/>
      <c r="V191" s="5"/>
      <c r="W191" s="4" t="str">
        <f t="shared" si="77"/>
        <v/>
      </c>
      <c r="X191" s="11" t="str">
        <f t="shared" si="78"/>
        <v/>
      </c>
      <c r="Y191" s="3" t="str">
        <f t="shared" si="79"/>
        <v/>
      </c>
      <c r="Z191" s="5" t="str">
        <f t="shared" si="80"/>
        <v/>
      </c>
      <c r="AA191" s="4"/>
      <c r="AB191" s="5"/>
      <c r="AC191" s="4"/>
      <c r="AD191" s="54"/>
    </row>
    <row r="192" spans="1:30" x14ac:dyDescent="0.25">
      <c r="A192" s="64">
        <f t="shared" si="66"/>
        <v>189</v>
      </c>
      <c r="B192" s="69"/>
      <c r="C192" s="3"/>
      <c r="D192" s="10"/>
      <c r="E192" s="75"/>
      <c r="F192" s="4"/>
      <c r="G192" s="3"/>
      <c r="H192" s="9" t="str">
        <f t="shared" si="74"/>
        <v/>
      </c>
      <c r="I192" s="4"/>
      <c r="J192" s="3"/>
      <c r="K192" s="9" t="str">
        <f t="shared" si="75"/>
        <v/>
      </c>
      <c r="L192" s="4"/>
      <c r="M192" s="5"/>
      <c r="N192" s="12" t="str">
        <f t="shared" si="76"/>
        <v/>
      </c>
      <c r="O192" s="4"/>
      <c r="P192" s="11"/>
      <c r="Q192" s="3"/>
      <c r="R192" s="5"/>
      <c r="S192" s="4"/>
      <c r="T192" s="11"/>
      <c r="U192" s="3"/>
      <c r="V192" s="5"/>
      <c r="W192" s="4" t="str">
        <f t="shared" si="77"/>
        <v/>
      </c>
      <c r="X192" s="11" t="str">
        <f t="shared" si="78"/>
        <v/>
      </c>
      <c r="Y192" s="3" t="str">
        <f t="shared" si="79"/>
        <v/>
      </c>
      <c r="Z192" s="5" t="str">
        <f t="shared" si="80"/>
        <v/>
      </c>
      <c r="AA192" s="4"/>
      <c r="AB192" s="5"/>
      <c r="AC192" s="4"/>
      <c r="AD192" s="54"/>
    </row>
    <row r="193" spans="1:30" x14ac:dyDescent="0.25">
      <c r="A193" s="64">
        <f t="shared" si="66"/>
        <v>190</v>
      </c>
      <c r="B193" s="69"/>
      <c r="C193" s="3"/>
      <c r="D193" s="10"/>
      <c r="E193" s="75"/>
      <c r="F193" s="4"/>
      <c r="G193" s="3"/>
      <c r="H193" s="9" t="str">
        <f t="shared" si="74"/>
        <v/>
      </c>
      <c r="I193" s="4"/>
      <c r="J193" s="3"/>
      <c r="K193" s="9" t="str">
        <f t="shared" si="75"/>
        <v/>
      </c>
      <c r="L193" s="4"/>
      <c r="M193" s="5"/>
      <c r="N193" s="12" t="str">
        <f t="shared" si="76"/>
        <v/>
      </c>
      <c r="O193" s="4"/>
      <c r="P193" s="11"/>
      <c r="Q193" s="3"/>
      <c r="R193" s="5"/>
      <c r="S193" s="4"/>
      <c r="T193" s="11"/>
      <c r="U193" s="3"/>
      <c r="V193" s="5"/>
      <c r="W193" s="4" t="str">
        <f t="shared" si="77"/>
        <v/>
      </c>
      <c r="X193" s="11" t="str">
        <f t="shared" si="78"/>
        <v/>
      </c>
      <c r="Y193" s="3" t="str">
        <f t="shared" si="79"/>
        <v/>
      </c>
      <c r="Z193" s="5" t="str">
        <f t="shared" si="80"/>
        <v/>
      </c>
      <c r="AA193" s="4"/>
      <c r="AB193" s="5"/>
      <c r="AC193" s="4"/>
      <c r="AD193" s="54"/>
    </row>
    <row r="194" spans="1:30" x14ac:dyDescent="0.25">
      <c r="A194" s="64">
        <f t="shared" si="66"/>
        <v>191</v>
      </c>
      <c r="B194" s="69"/>
      <c r="C194" s="3"/>
      <c r="D194" s="10"/>
      <c r="E194" s="75"/>
      <c r="F194" s="4"/>
      <c r="G194" s="3"/>
      <c r="H194" s="9" t="str">
        <f t="shared" si="74"/>
        <v/>
      </c>
      <c r="I194" s="4"/>
      <c r="J194" s="3"/>
      <c r="K194" s="9" t="str">
        <f t="shared" si="75"/>
        <v/>
      </c>
      <c r="L194" s="4"/>
      <c r="M194" s="5"/>
      <c r="N194" s="12" t="str">
        <f t="shared" si="76"/>
        <v/>
      </c>
      <c r="O194" s="4"/>
      <c r="P194" s="11"/>
      <c r="Q194" s="3"/>
      <c r="R194" s="5"/>
      <c r="S194" s="4"/>
      <c r="T194" s="11"/>
      <c r="U194" s="3"/>
      <c r="V194" s="5"/>
      <c r="W194" s="4" t="str">
        <f t="shared" si="77"/>
        <v/>
      </c>
      <c r="X194" s="11" t="str">
        <f t="shared" si="78"/>
        <v/>
      </c>
      <c r="Y194" s="3" t="str">
        <f t="shared" si="79"/>
        <v/>
      </c>
      <c r="Z194" s="5" t="str">
        <f t="shared" si="80"/>
        <v/>
      </c>
      <c r="AA194" s="4"/>
      <c r="AB194" s="5"/>
      <c r="AC194" s="4"/>
      <c r="AD194" s="54"/>
    </row>
    <row r="195" spans="1:30" x14ac:dyDescent="0.25">
      <c r="A195" s="64">
        <f t="shared" si="66"/>
        <v>192</v>
      </c>
      <c r="B195" s="69"/>
      <c r="C195" s="3"/>
      <c r="D195" s="10"/>
      <c r="E195" s="75"/>
      <c r="F195" s="4"/>
      <c r="G195" s="3"/>
      <c r="H195" s="9" t="str">
        <f t="shared" si="74"/>
        <v/>
      </c>
      <c r="I195" s="4"/>
      <c r="J195" s="3"/>
      <c r="K195" s="9" t="str">
        <f t="shared" si="75"/>
        <v/>
      </c>
      <c r="L195" s="4"/>
      <c r="M195" s="5"/>
      <c r="N195" s="12" t="str">
        <f t="shared" si="76"/>
        <v/>
      </c>
      <c r="O195" s="4"/>
      <c r="P195" s="11"/>
      <c r="Q195" s="3"/>
      <c r="R195" s="5"/>
      <c r="S195" s="4"/>
      <c r="T195" s="11"/>
      <c r="U195" s="3"/>
      <c r="V195" s="5"/>
      <c r="W195" s="4" t="str">
        <f t="shared" si="77"/>
        <v/>
      </c>
      <c r="X195" s="11" t="str">
        <f t="shared" si="78"/>
        <v/>
      </c>
      <c r="Y195" s="3" t="str">
        <f t="shared" si="79"/>
        <v/>
      </c>
      <c r="Z195" s="5" t="str">
        <f t="shared" si="80"/>
        <v/>
      </c>
      <c r="AA195" s="4"/>
      <c r="AB195" s="5"/>
      <c r="AC195" s="4"/>
      <c r="AD195" s="54"/>
    </row>
    <row r="196" spans="1:30" x14ac:dyDescent="0.25">
      <c r="A196" s="64">
        <f t="shared" si="66"/>
        <v>193</v>
      </c>
      <c r="B196" s="69"/>
      <c r="C196" s="3"/>
      <c r="D196" s="10"/>
      <c r="E196" s="75"/>
      <c r="F196" s="4"/>
      <c r="G196" s="3"/>
      <c r="H196" s="9" t="str">
        <f t="shared" si="74"/>
        <v/>
      </c>
      <c r="I196" s="4"/>
      <c r="J196" s="3"/>
      <c r="K196" s="9" t="str">
        <f t="shared" si="75"/>
        <v/>
      </c>
      <c r="L196" s="4"/>
      <c r="M196" s="5"/>
      <c r="N196" s="12" t="str">
        <f t="shared" si="76"/>
        <v/>
      </c>
      <c r="O196" s="4"/>
      <c r="P196" s="11"/>
      <c r="Q196" s="3"/>
      <c r="R196" s="5"/>
      <c r="S196" s="4"/>
      <c r="T196" s="11"/>
      <c r="U196" s="3"/>
      <c r="V196" s="5"/>
      <c r="W196" s="4" t="str">
        <f t="shared" si="77"/>
        <v/>
      </c>
      <c r="X196" s="11" t="str">
        <f t="shared" si="78"/>
        <v/>
      </c>
      <c r="Y196" s="3" t="str">
        <f t="shared" si="79"/>
        <v/>
      </c>
      <c r="Z196" s="5" t="str">
        <f t="shared" si="80"/>
        <v/>
      </c>
      <c r="AA196" s="4"/>
      <c r="AB196" s="5"/>
      <c r="AC196" s="4"/>
      <c r="AD196" s="54"/>
    </row>
    <row r="197" spans="1:30" x14ac:dyDescent="0.25">
      <c r="A197" s="64">
        <f t="shared" si="66"/>
        <v>194</v>
      </c>
      <c r="B197" s="69"/>
      <c r="C197" s="3"/>
      <c r="D197" s="10"/>
      <c r="E197" s="75"/>
      <c r="F197" s="4"/>
      <c r="G197" s="3"/>
      <c r="H197" s="9" t="str">
        <f t="shared" si="74"/>
        <v/>
      </c>
      <c r="I197" s="4"/>
      <c r="J197" s="3"/>
      <c r="K197" s="9" t="str">
        <f t="shared" si="75"/>
        <v/>
      </c>
      <c r="L197" s="4"/>
      <c r="M197" s="5"/>
      <c r="N197" s="12" t="str">
        <f t="shared" si="76"/>
        <v/>
      </c>
      <c r="O197" s="4"/>
      <c r="P197" s="11"/>
      <c r="Q197" s="3"/>
      <c r="R197" s="5"/>
      <c r="S197" s="4"/>
      <c r="T197" s="11"/>
      <c r="U197" s="3"/>
      <c r="V197" s="5"/>
      <c r="W197" s="4" t="str">
        <f t="shared" si="77"/>
        <v/>
      </c>
      <c r="X197" s="11" t="str">
        <f t="shared" si="78"/>
        <v/>
      </c>
      <c r="Y197" s="3" t="str">
        <f t="shared" si="79"/>
        <v/>
      </c>
      <c r="Z197" s="5" t="str">
        <f t="shared" si="80"/>
        <v/>
      </c>
      <c r="AA197" s="4"/>
      <c r="AB197" s="5"/>
      <c r="AC197" s="4"/>
      <c r="AD197" s="54"/>
    </row>
    <row r="198" spans="1:30" x14ac:dyDescent="0.25">
      <c r="A198" s="64">
        <f t="shared" si="66"/>
        <v>195</v>
      </c>
      <c r="B198" s="69"/>
      <c r="C198" s="3"/>
      <c r="D198" s="10"/>
      <c r="E198" s="75"/>
      <c r="F198" s="4"/>
      <c r="G198" s="3"/>
      <c r="H198" s="9" t="str">
        <f t="shared" si="74"/>
        <v/>
      </c>
      <c r="I198" s="4"/>
      <c r="J198" s="3"/>
      <c r="K198" s="9" t="str">
        <f t="shared" si="75"/>
        <v/>
      </c>
      <c r="L198" s="4"/>
      <c r="M198" s="5"/>
      <c r="N198" s="12" t="str">
        <f t="shared" si="76"/>
        <v/>
      </c>
      <c r="O198" s="4"/>
      <c r="P198" s="11"/>
      <c r="Q198" s="3"/>
      <c r="R198" s="5"/>
      <c r="S198" s="4"/>
      <c r="T198" s="11"/>
      <c r="U198" s="3"/>
      <c r="V198" s="5"/>
      <c r="W198" s="4" t="str">
        <f t="shared" si="77"/>
        <v/>
      </c>
      <c r="X198" s="11" t="str">
        <f t="shared" si="78"/>
        <v/>
      </c>
      <c r="Y198" s="3" t="str">
        <f t="shared" si="79"/>
        <v/>
      </c>
      <c r="Z198" s="5" t="str">
        <f t="shared" si="80"/>
        <v/>
      </c>
      <c r="AA198" s="4"/>
      <c r="AB198" s="5"/>
      <c r="AC198" s="4"/>
      <c r="AD198" s="54"/>
    </row>
    <row r="199" spans="1:30" x14ac:dyDescent="0.25">
      <c r="A199" s="64">
        <f t="shared" si="66"/>
        <v>196</v>
      </c>
      <c r="B199" s="69"/>
      <c r="C199" s="3"/>
      <c r="D199" s="10"/>
      <c r="E199" s="75"/>
      <c r="F199" s="4"/>
      <c r="G199" s="3"/>
      <c r="H199" s="9" t="str">
        <f t="shared" si="74"/>
        <v/>
      </c>
      <c r="I199" s="4"/>
      <c r="J199" s="3"/>
      <c r="K199" s="9" t="str">
        <f t="shared" si="75"/>
        <v/>
      </c>
      <c r="L199" s="4"/>
      <c r="M199" s="5"/>
      <c r="N199" s="12" t="str">
        <f t="shared" si="76"/>
        <v/>
      </c>
      <c r="O199" s="4"/>
      <c r="P199" s="11"/>
      <c r="Q199" s="3"/>
      <c r="R199" s="5"/>
      <c r="S199" s="4"/>
      <c r="T199" s="11"/>
      <c r="U199" s="3"/>
      <c r="V199" s="5"/>
      <c r="W199" s="4" t="str">
        <f t="shared" si="77"/>
        <v/>
      </c>
      <c r="X199" s="11" t="str">
        <f t="shared" si="78"/>
        <v/>
      </c>
      <c r="Y199" s="3" t="str">
        <f t="shared" si="79"/>
        <v/>
      </c>
      <c r="Z199" s="5" t="str">
        <f t="shared" si="80"/>
        <v/>
      </c>
      <c r="AA199" s="4"/>
      <c r="AB199" s="5"/>
      <c r="AC199" s="4"/>
      <c r="AD199" s="54"/>
    </row>
    <row r="200" spans="1:30" x14ac:dyDescent="0.25">
      <c r="A200" s="64">
        <f t="shared" si="66"/>
        <v>197</v>
      </c>
      <c r="B200" s="69"/>
      <c r="C200" s="3"/>
      <c r="D200" s="10"/>
      <c r="E200" s="75"/>
      <c r="F200" s="4"/>
      <c r="G200" s="3"/>
      <c r="H200" s="9" t="str">
        <f t="shared" si="74"/>
        <v/>
      </c>
      <c r="I200" s="4"/>
      <c r="J200" s="3"/>
      <c r="K200" s="9" t="str">
        <f t="shared" si="75"/>
        <v/>
      </c>
      <c r="L200" s="4"/>
      <c r="M200" s="5"/>
      <c r="N200" s="12" t="str">
        <f t="shared" si="76"/>
        <v/>
      </c>
      <c r="O200" s="4"/>
      <c r="P200" s="11"/>
      <c r="Q200" s="3"/>
      <c r="R200" s="5"/>
      <c r="S200" s="4"/>
      <c r="T200" s="11"/>
      <c r="U200" s="3"/>
      <c r="V200" s="5"/>
      <c r="W200" s="4" t="str">
        <f t="shared" si="77"/>
        <v/>
      </c>
      <c r="X200" s="11" t="str">
        <f t="shared" si="78"/>
        <v/>
      </c>
      <c r="Y200" s="3" t="str">
        <f t="shared" si="79"/>
        <v/>
      </c>
      <c r="Z200" s="5" t="str">
        <f t="shared" si="80"/>
        <v/>
      </c>
      <c r="AA200" s="4"/>
      <c r="AB200" s="5"/>
      <c r="AC200" s="4"/>
      <c r="AD200" s="54"/>
    </row>
    <row r="201" spans="1:30" x14ac:dyDescent="0.25">
      <c r="A201" s="64">
        <f t="shared" si="66"/>
        <v>198</v>
      </c>
      <c r="B201" s="69"/>
      <c r="C201" s="3"/>
      <c r="D201" s="10"/>
      <c r="E201" s="75"/>
      <c r="F201" s="4"/>
      <c r="G201" s="3"/>
      <c r="H201" s="9" t="str">
        <f t="shared" si="74"/>
        <v/>
      </c>
      <c r="I201" s="4"/>
      <c r="J201" s="3"/>
      <c r="K201" s="9" t="str">
        <f t="shared" si="75"/>
        <v/>
      </c>
      <c r="L201" s="4"/>
      <c r="M201" s="5"/>
      <c r="N201" s="12" t="str">
        <f t="shared" si="76"/>
        <v/>
      </c>
      <c r="O201" s="4"/>
      <c r="P201" s="11"/>
      <c r="Q201" s="3"/>
      <c r="R201" s="5"/>
      <c r="S201" s="4"/>
      <c r="T201" s="11"/>
      <c r="U201" s="3"/>
      <c r="V201" s="5"/>
      <c r="W201" s="4" t="str">
        <f t="shared" si="77"/>
        <v/>
      </c>
      <c r="X201" s="11" t="str">
        <f t="shared" si="78"/>
        <v/>
      </c>
      <c r="Y201" s="3" t="str">
        <f t="shared" si="79"/>
        <v/>
      </c>
      <c r="Z201" s="5" t="str">
        <f t="shared" si="80"/>
        <v/>
      </c>
      <c r="AA201" s="4"/>
      <c r="AB201" s="5"/>
      <c r="AC201" s="4"/>
      <c r="AD201" s="54"/>
    </row>
    <row r="202" spans="1:30" x14ac:dyDescent="0.25">
      <c r="A202" s="64">
        <f t="shared" si="66"/>
        <v>199</v>
      </c>
      <c r="B202" s="69"/>
      <c r="C202" s="3"/>
      <c r="D202" s="10"/>
      <c r="E202" s="75"/>
      <c r="F202" s="4"/>
      <c r="G202" s="3"/>
      <c r="H202" s="9" t="str">
        <f t="shared" si="74"/>
        <v/>
      </c>
      <c r="I202" s="4"/>
      <c r="J202" s="3"/>
      <c r="K202" s="9" t="str">
        <f t="shared" si="75"/>
        <v/>
      </c>
      <c r="L202" s="4"/>
      <c r="M202" s="5"/>
      <c r="N202" s="12" t="str">
        <f t="shared" si="76"/>
        <v/>
      </c>
      <c r="O202" s="4"/>
      <c r="P202" s="11"/>
      <c r="Q202" s="3"/>
      <c r="R202" s="5"/>
      <c r="S202" s="4"/>
      <c r="T202" s="11"/>
      <c r="U202" s="3"/>
      <c r="V202" s="5"/>
      <c r="W202" s="4" t="str">
        <f t="shared" si="77"/>
        <v/>
      </c>
      <c r="X202" s="11" t="str">
        <f t="shared" si="78"/>
        <v/>
      </c>
      <c r="Y202" s="3" t="str">
        <f t="shared" si="79"/>
        <v/>
      </c>
      <c r="Z202" s="5" t="str">
        <f t="shared" si="80"/>
        <v/>
      </c>
      <c r="AA202" s="4"/>
      <c r="AB202" s="5"/>
      <c r="AC202" s="4"/>
      <c r="AD202" s="54"/>
    </row>
    <row r="203" spans="1:30" x14ac:dyDescent="0.25">
      <c r="A203" s="64">
        <f t="shared" si="66"/>
        <v>200</v>
      </c>
      <c r="B203" s="69"/>
      <c r="C203" s="3"/>
      <c r="D203" s="10"/>
      <c r="E203" s="75"/>
      <c r="F203" s="4"/>
      <c r="G203" s="3"/>
      <c r="H203" s="9" t="str">
        <f t="shared" si="74"/>
        <v/>
      </c>
      <c r="I203" s="4"/>
      <c r="J203" s="3"/>
      <c r="K203" s="9" t="str">
        <f t="shared" si="75"/>
        <v/>
      </c>
      <c r="L203" s="4"/>
      <c r="M203" s="5"/>
      <c r="N203" s="12" t="str">
        <f t="shared" si="76"/>
        <v/>
      </c>
      <c r="O203" s="4"/>
      <c r="P203" s="11"/>
      <c r="Q203" s="3"/>
      <c r="R203" s="5"/>
      <c r="S203" s="4"/>
      <c r="T203" s="11"/>
      <c r="U203" s="3"/>
      <c r="V203" s="5"/>
      <c r="W203" s="4" t="str">
        <f t="shared" si="77"/>
        <v/>
      </c>
      <c r="X203" s="11" t="str">
        <f t="shared" si="78"/>
        <v/>
      </c>
      <c r="Y203" s="3" t="str">
        <f t="shared" si="79"/>
        <v/>
      </c>
      <c r="Z203" s="5" t="str">
        <f t="shared" si="80"/>
        <v/>
      </c>
      <c r="AA203" s="4"/>
      <c r="AB203" s="5"/>
      <c r="AC203" s="4"/>
      <c r="AD203" s="54"/>
    </row>
    <row r="204" spans="1:30" x14ac:dyDescent="0.25">
      <c r="A204" s="64">
        <f t="shared" ref="A204:A267" si="81">ROW(A204)-3</f>
        <v>201</v>
      </c>
      <c r="B204" s="69"/>
      <c r="C204" s="3"/>
      <c r="D204" s="10"/>
      <c r="E204" s="75"/>
      <c r="F204" s="4"/>
      <c r="G204" s="3"/>
      <c r="H204" s="9" t="str">
        <f t="shared" si="74"/>
        <v/>
      </c>
      <c r="I204" s="4"/>
      <c r="J204" s="3"/>
      <c r="K204" s="9" t="str">
        <f t="shared" si="75"/>
        <v/>
      </c>
      <c r="L204" s="4"/>
      <c r="M204" s="5"/>
      <c r="N204" s="12" t="str">
        <f t="shared" si="76"/>
        <v/>
      </c>
      <c r="O204" s="4"/>
      <c r="P204" s="11"/>
      <c r="Q204" s="3"/>
      <c r="R204" s="5"/>
      <c r="S204" s="4"/>
      <c r="T204" s="11"/>
      <c r="U204" s="3"/>
      <c r="V204" s="5"/>
      <c r="W204" s="4" t="str">
        <f t="shared" si="77"/>
        <v/>
      </c>
      <c r="X204" s="11" t="str">
        <f t="shared" si="78"/>
        <v/>
      </c>
      <c r="Y204" s="3" t="str">
        <f t="shared" si="79"/>
        <v/>
      </c>
      <c r="Z204" s="5" t="str">
        <f t="shared" si="80"/>
        <v/>
      </c>
      <c r="AA204" s="4"/>
      <c r="AB204" s="5"/>
      <c r="AC204" s="4"/>
      <c r="AD204" s="54"/>
    </row>
    <row r="205" spans="1:30" x14ac:dyDescent="0.25">
      <c r="A205" s="64">
        <f t="shared" si="81"/>
        <v>202</v>
      </c>
      <c r="B205" s="69"/>
      <c r="C205" s="3"/>
      <c r="D205" s="10"/>
      <c r="E205" s="75"/>
      <c r="F205" s="4"/>
      <c r="G205" s="3"/>
      <c r="H205" s="9" t="str">
        <f t="shared" si="74"/>
        <v/>
      </c>
      <c r="I205" s="4"/>
      <c r="J205" s="3"/>
      <c r="K205" s="9" t="str">
        <f t="shared" si="75"/>
        <v/>
      </c>
      <c r="L205" s="4"/>
      <c r="M205" s="5"/>
      <c r="N205" s="12" t="str">
        <f t="shared" si="76"/>
        <v/>
      </c>
      <c r="O205" s="4"/>
      <c r="P205" s="11"/>
      <c r="Q205" s="3"/>
      <c r="R205" s="5"/>
      <c r="S205" s="4"/>
      <c r="T205" s="11"/>
      <c r="U205" s="3"/>
      <c r="V205" s="5"/>
      <c r="W205" s="4" t="str">
        <f t="shared" si="77"/>
        <v/>
      </c>
      <c r="X205" s="11" t="str">
        <f t="shared" si="78"/>
        <v/>
      </c>
      <c r="Y205" s="3" t="str">
        <f t="shared" si="79"/>
        <v/>
      </c>
      <c r="Z205" s="5" t="str">
        <f t="shared" si="80"/>
        <v/>
      </c>
      <c r="AA205" s="4"/>
      <c r="AB205" s="5"/>
      <c r="AC205" s="4"/>
      <c r="AD205" s="54"/>
    </row>
    <row r="206" spans="1:30" x14ac:dyDescent="0.25">
      <c r="A206" s="64">
        <f t="shared" si="81"/>
        <v>203</v>
      </c>
      <c r="B206" s="69"/>
      <c r="C206" s="3"/>
      <c r="D206" s="10"/>
      <c r="E206" s="75"/>
      <c r="F206" s="4"/>
      <c r="G206" s="3"/>
      <c r="H206" s="9" t="str">
        <f t="shared" si="74"/>
        <v/>
      </c>
      <c r="I206" s="4"/>
      <c r="J206" s="3"/>
      <c r="K206" s="9" t="str">
        <f t="shared" si="75"/>
        <v/>
      </c>
      <c r="L206" s="4"/>
      <c r="M206" s="5"/>
      <c r="N206" s="12" t="str">
        <f t="shared" si="76"/>
        <v/>
      </c>
      <c r="O206" s="4"/>
      <c r="P206" s="11"/>
      <c r="Q206" s="3"/>
      <c r="R206" s="5"/>
      <c r="S206" s="4"/>
      <c r="T206" s="11"/>
      <c r="U206" s="3"/>
      <c r="V206" s="5"/>
      <c r="W206" s="4" t="str">
        <f t="shared" si="77"/>
        <v/>
      </c>
      <c r="X206" s="11" t="str">
        <f t="shared" si="78"/>
        <v/>
      </c>
      <c r="Y206" s="3" t="str">
        <f t="shared" si="79"/>
        <v/>
      </c>
      <c r="Z206" s="5" t="str">
        <f t="shared" si="80"/>
        <v/>
      </c>
      <c r="AA206" s="4"/>
      <c r="AB206" s="5"/>
      <c r="AC206" s="4"/>
      <c r="AD206" s="54"/>
    </row>
    <row r="207" spans="1:30" x14ac:dyDescent="0.25">
      <c r="A207" s="64">
        <f t="shared" si="81"/>
        <v>204</v>
      </c>
      <c r="B207" s="69"/>
      <c r="C207" s="3"/>
      <c r="D207" s="10"/>
      <c r="E207" s="75"/>
      <c r="F207" s="4"/>
      <c r="G207" s="3"/>
      <c r="H207" s="9" t="str">
        <f t="shared" si="74"/>
        <v/>
      </c>
      <c r="I207" s="4"/>
      <c r="J207" s="3"/>
      <c r="K207" s="9" t="str">
        <f t="shared" si="75"/>
        <v/>
      </c>
      <c r="L207" s="4"/>
      <c r="M207" s="5"/>
      <c r="N207" s="12" t="str">
        <f t="shared" si="76"/>
        <v/>
      </c>
      <c r="O207" s="4"/>
      <c r="P207" s="11"/>
      <c r="Q207" s="3"/>
      <c r="R207" s="5"/>
      <c r="S207" s="4"/>
      <c r="T207" s="11"/>
      <c r="U207" s="3"/>
      <c r="V207" s="5"/>
      <c r="W207" s="4" t="str">
        <f t="shared" si="77"/>
        <v/>
      </c>
      <c r="X207" s="11" t="str">
        <f t="shared" si="78"/>
        <v/>
      </c>
      <c r="Y207" s="3" t="str">
        <f t="shared" si="79"/>
        <v/>
      </c>
      <c r="Z207" s="5" t="str">
        <f t="shared" si="80"/>
        <v/>
      </c>
      <c r="AA207" s="4"/>
      <c r="AB207" s="5"/>
      <c r="AC207" s="4"/>
      <c r="AD207" s="54"/>
    </row>
    <row r="208" spans="1:30" x14ac:dyDescent="0.25">
      <c r="A208" s="64">
        <f t="shared" si="81"/>
        <v>205</v>
      </c>
      <c r="B208" s="69"/>
      <c r="C208" s="3"/>
      <c r="D208" s="10"/>
      <c r="E208" s="75"/>
      <c r="F208" s="4"/>
      <c r="G208" s="3"/>
      <c r="H208" s="9" t="str">
        <f t="shared" si="74"/>
        <v/>
      </c>
      <c r="I208" s="4"/>
      <c r="J208" s="3"/>
      <c r="K208" s="9" t="str">
        <f t="shared" si="75"/>
        <v/>
      </c>
      <c r="L208" s="4"/>
      <c r="M208" s="5"/>
      <c r="N208" s="12" t="str">
        <f t="shared" si="76"/>
        <v/>
      </c>
      <c r="O208" s="4"/>
      <c r="P208" s="11"/>
      <c r="Q208" s="3"/>
      <c r="R208" s="5"/>
      <c r="S208" s="4"/>
      <c r="T208" s="11"/>
      <c r="U208" s="3"/>
      <c r="V208" s="5"/>
      <c r="W208" s="4" t="str">
        <f t="shared" si="77"/>
        <v/>
      </c>
      <c r="X208" s="11" t="str">
        <f t="shared" si="78"/>
        <v/>
      </c>
      <c r="Y208" s="3" t="str">
        <f t="shared" si="79"/>
        <v/>
      </c>
      <c r="Z208" s="5" t="str">
        <f t="shared" si="80"/>
        <v/>
      </c>
      <c r="AA208" s="4"/>
      <c r="AB208" s="5"/>
      <c r="AC208" s="4"/>
      <c r="AD208" s="54"/>
    </row>
    <row r="209" spans="1:30" x14ac:dyDescent="0.25">
      <c r="A209" s="64">
        <f t="shared" si="81"/>
        <v>206</v>
      </c>
      <c r="B209" s="69"/>
      <c r="C209" s="3"/>
      <c r="D209" s="10"/>
      <c r="E209" s="75"/>
      <c r="F209" s="4"/>
      <c r="G209" s="3"/>
      <c r="H209" s="9" t="str">
        <f t="shared" si="74"/>
        <v/>
      </c>
      <c r="I209" s="4"/>
      <c r="J209" s="3"/>
      <c r="K209" s="9" t="str">
        <f t="shared" si="75"/>
        <v/>
      </c>
      <c r="L209" s="4"/>
      <c r="M209" s="5"/>
      <c r="N209" s="12" t="str">
        <f t="shared" si="76"/>
        <v/>
      </c>
      <c r="O209" s="4"/>
      <c r="P209" s="11"/>
      <c r="Q209" s="3"/>
      <c r="R209" s="5"/>
      <c r="S209" s="4"/>
      <c r="T209" s="11"/>
      <c r="U209" s="3"/>
      <c r="V209" s="5"/>
      <c r="W209" s="4" t="str">
        <f t="shared" si="77"/>
        <v/>
      </c>
      <c r="X209" s="11" t="str">
        <f t="shared" si="78"/>
        <v/>
      </c>
      <c r="Y209" s="3" t="str">
        <f t="shared" si="79"/>
        <v/>
      </c>
      <c r="Z209" s="5" t="str">
        <f t="shared" si="80"/>
        <v/>
      </c>
      <c r="AA209" s="4"/>
      <c r="AB209" s="5"/>
      <c r="AC209" s="4"/>
      <c r="AD209" s="54"/>
    </row>
    <row r="210" spans="1:30" x14ac:dyDescent="0.25">
      <c r="A210" s="64">
        <f t="shared" si="81"/>
        <v>207</v>
      </c>
      <c r="B210" s="69"/>
      <c r="C210" s="3"/>
      <c r="D210" s="10"/>
      <c r="E210" s="75"/>
      <c r="F210" s="4"/>
      <c r="G210" s="3"/>
      <c r="H210" s="9" t="str">
        <f t="shared" si="74"/>
        <v/>
      </c>
      <c r="I210" s="4"/>
      <c r="J210" s="3"/>
      <c r="K210" s="9" t="str">
        <f t="shared" si="75"/>
        <v/>
      </c>
      <c r="L210" s="4"/>
      <c r="M210" s="5"/>
      <c r="N210" s="12" t="str">
        <f t="shared" si="76"/>
        <v/>
      </c>
      <c r="O210" s="4"/>
      <c r="P210" s="11"/>
      <c r="Q210" s="3"/>
      <c r="R210" s="5"/>
      <c r="S210" s="4"/>
      <c r="T210" s="11"/>
      <c r="U210" s="3"/>
      <c r="V210" s="5"/>
      <c r="W210" s="4" t="str">
        <f t="shared" si="77"/>
        <v/>
      </c>
      <c r="X210" s="11" t="str">
        <f t="shared" si="78"/>
        <v/>
      </c>
      <c r="Y210" s="3" t="str">
        <f t="shared" si="79"/>
        <v/>
      </c>
      <c r="Z210" s="5" t="str">
        <f t="shared" si="80"/>
        <v/>
      </c>
      <c r="AA210" s="4"/>
      <c r="AB210" s="5"/>
      <c r="AC210" s="4"/>
      <c r="AD210" s="54"/>
    </row>
    <row r="211" spans="1:30" x14ac:dyDescent="0.25">
      <c r="A211" s="64">
        <f t="shared" si="81"/>
        <v>208</v>
      </c>
      <c r="B211" s="69"/>
      <c r="C211" s="3"/>
      <c r="D211" s="10"/>
      <c r="E211" s="75"/>
      <c r="F211" s="4"/>
      <c r="G211" s="3"/>
      <c r="H211" s="9" t="str">
        <f t="shared" si="74"/>
        <v/>
      </c>
      <c r="I211" s="4"/>
      <c r="J211" s="3"/>
      <c r="K211" s="9" t="str">
        <f t="shared" si="75"/>
        <v/>
      </c>
      <c r="L211" s="4"/>
      <c r="M211" s="5"/>
      <c r="N211" s="12" t="str">
        <f t="shared" si="76"/>
        <v/>
      </c>
      <c r="O211" s="4"/>
      <c r="P211" s="11"/>
      <c r="Q211" s="3"/>
      <c r="R211" s="5"/>
      <c r="S211" s="4"/>
      <c r="T211" s="11"/>
      <c r="U211" s="3"/>
      <c r="V211" s="5"/>
      <c r="W211" s="4" t="str">
        <f t="shared" si="77"/>
        <v/>
      </c>
      <c r="X211" s="11" t="str">
        <f t="shared" si="78"/>
        <v/>
      </c>
      <c r="Y211" s="3" t="str">
        <f t="shared" si="79"/>
        <v/>
      </c>
      <c r="Z211" s="5" t="str">
        <f t="shared" si="80"/>
        <v/>
      </c>
      <c r="AA211" s="4"/>
      <c r="AB211" s="5"/>
      <c r="AC211" s="4"/>
      <c r="AD211" s="54"/>
    </row>
    <row r="212" spans="1:30" x14ac:dyDescent="0.25">
      <c r="A212" s="64">
        <f t="shared" si="81"/>
        <v>209</v>
      </c>
      <c r="B212" s="69"/>
      <c r="C212" s="3"/>
      <c r="D212" s="10"/>
      <c r="E212" s="75"/>
      <c r="F212" s="4"/>
      <c r="G212" s="3"/>
      <c r="H212" s="9" t="str">
        <f t="shared" si="74"/>
        <v/>
      </c>
      <c r="I212" s="4"/>
      <c r="J212" s="3"/>
      <c r="K212" s="9" t="str">
        <f t="shared" si="75"/>
        <v/>
      </c>
      <c r="L212" s="4"/>
      <c r="M212" s="5"/>
      <c r="N212" s="12" t="str">
        <f t="shared" si="76"/>
        <v/>
      </c>
      <c r="O212" s="4"/>
      <c r="P212" s="11"/>
      <c r="Q212" s="3"/>
      <c r="R212" s="5"/>
      <c r="S212" s="4"/>
      <c r="T212" s="11"/>
      <c r="U212" s="3"/>
      <c r="V212" s="5"/>
      <c r="W212" s="4" t="str">
        <f t="shared" si="77"/>
        <v/>
      </c>
      <c r="X212" s="11" t="str">
        <f t="shared" si="78"/>
        <v/>
      </c>
      <c r="Y212" s="3" t="str">
        <f t="shared" si="79"/>
        <v/>
      </c>
      <c r="Z212" s="5" t="str">
        <f t="shared" si="80"/>
        <v/>
      </c>
      <c r="AA212" s="4"/>
      <c r="AB212" s="5"/>
      <c r="AC212" s="4"/>
      <c r="AD212" s="54"/>
    </row>
    <row r="213" spans="1:30" x14ac:dyDescent="0.25">
      <c r="A213" s="64">
        <f t="shared" si="81"/>
        <v>210</v>
      </c>
      <c r="B213" s="69"/>
      <c r="C213" s="3"/>
      <c r="D213" s="10"/>
      <c r="E213" s="75"/>
      <c r="F213" s="4"/>
      <c r="G213" s="3"/>
      <c r="H213" s="9" t="str">
        <f t="shared" si="74"/>
        <v/>
      </c>
      <c r="I213" s="4"/>
      <c r="J213" s="3"/>
      <c r="K213" s="9" t="str">
        <f t="shared" si="75"/>
        <v/>
      </c>
      <c r="L213" s="4"/>
      <c r="M213" s="5"/>
      <c r="N213" s="12" t="str">
        <f t="shared" si="76"/>
        <v/>
      </c>
      <c r="O213" s="4"/>
      <c r="P213" s="11"/>
      <c r="Q213" s="3"/>
      <c r="R213" s="5"/>
      <c r="S213" s="4"/>
      <c r="T213" s="11"/>
      <c r="U213" s="3"/>
      <c r="V213" s="5"/>
      <c r="W213" s="4" t="str">
        <f t="shared" si="77"/>
        <v/>
      </c>
      <c r="X213" s="11" t="str">
        <f t="shared" si="78"/>
        <v/>
      </c>
      <c r="Y213" s="3" t="str">
        <f t="shared" si="79"/>
        <v/>
      </c>
      <c r="Z213" s="5" t="str">
        <f t="shared" si="80"/>
        <v/>
      </c>
      <c r="AA213" s="4"/>
      <c r="AB213" s="5"/>
      <c r="AC213" s="4"/>
      <c r="AD213" s="54"/>
    </row>
    <row r="214" spans="1:30" x14ac:dyDescent="0.25">
      <c r="A214" s="64">
        <f t="shared" si="81"/>
        <v>211</v>
      </c>
      <c r="B214" s="69"/>
      <c r="C214" s="3"/>
      <c r="D214" s="10"/>
      <c r="E214" s="75"/>
      <c r="F214" s="4"/>
      <c r="G214" s="3"/>
      <c r="H214" s="9" t="str">
        <f t="shared" si="74"/>
        <v/>
      </c>
      <c r="I214" s="4"/>
      <c r="J214" s="3"/>
      <c r="K214" s="9" t="str">
        <f t="shared" si="75"/>
        <v/>
      </c>
      <c r="L214" s="4"/>
      <c r="M214" s="5"/>
      <c r="N214" s="12" t="str">
        <f t="shared" si="76"/>
        <v/>
      </c>
      <c r="O214" s="4"/>
      <c r="P214" s="11"/>
      <c r="Q214" s="3"/>
      <c r="R214" s="5"/>
      <c r="S214" s="4"/>
      <c r="T214" s="11"/>
      <c r="U214" s="3"/>
      <c r="V214" s="5"/>
      <c r="W214" s="4" t="str">
        <f t="shared" si="77"/>
        <v/>
      </c>
      <c r="X214" s="11" t="str">
        <f t="shared" si="78"/>
        <v/>
      </c>
      <c r="Y214" s="3" t="str">
        <f t="shared" si="79"/>
        <v/>
      </c>
      <c r="Z214" s="5" t="str">
        <f t="shared" si="80"/>
        <v/>
      </c>
      <c r="AA214" s="4"/>
      <c r="AB214" s="5"/>
      <c r="AC214" s="4"/>
      <c r="AD214" s="54"/>
    </row>
    <row r="215" spans="1:30" x14ac:dyDescent="0.25">
      <c r="A215" s="64">
        <f t="shared" si="81"/>
        <v>212</v>
      </c>
      <c r="B215" s="69"/>
      <c r="C215" s="3"/>
      <c r="D215" s="10"/>
      <c r="E215" s="75"/>
      <c r="F215" s="4"/>
      <c r="G215" s="3"/>
      <c r="H215" s="9" t="str">
        <f t="shared" si="74"/>
        <v/>
      </c>
      <c r="I215" s="4"/>
      <c r="J215" s="3"/>
      <c r="K215" s="9" t="str">
        <f t="shared" si="75"/>
        <v/>
      </c>
      <c r="L215" s="4"/>
      <c r="M215" s="5"/>
      <c r="N215" s="12" t="str">
        <f t="shared" si="76"/>
        <v/>
      </c>
      <c r="O215" s="4"/>
      <c r="P215" s="11"/>
      <c r="Q215" s="3"/>
      <c r="R215" s="5"/>
      <c r="S215" s="4"/>
      <c r="T215" s="11"/>
      <c r="U215" s="3"/>
      <c r="V215" s="5"/>
      <c r="W215" s="4" t="str">
        <f t="shared" si="77"/>
        <v/>
      </c>
      <c r="X215" s="11" t="str">
        <f t="shared" si="78"/>
        <v/>
      </c>
      <c r="Y215" s="3" t="str">
        <f t="shared" si="79"/>
        <v/>
      </c>
      <c r="Z215" s="5" t="str">
        <f t="shared" si="80"/>
        <v/>
      </c>
      <c r="AA215" s="4"/>
      <c r="AB215" s="5"/>
      <c r="AC215" s="4"/>
      <c r="AD215" s="54"/>
    </row>
    <row r="216" spans="1:30" x14ac:dyDescent="0.25">
      <c r="A216" s="64">
        <f t="shared" si="81"/>
        <v>213</v>
      </c>
      <c r="B216" s="69"/>
      <c r="C216" s="3"/>
      <c r="D216" s="10"/>
      <c r="E216" s="75"/>
      <c r="F216" s="4"/>
      <c r="G216" s="3"/>
      <c r="H216" s="9" t="str">
        <f t="shared" si="74"/>
        <v/>
      </c>
      <c r="I216" s="4"/>
      <c r="J216" s="3"/>
      <c r="K216" s="9" t="str">
        <f t="shared" si="75"/>
        <v/>
      </c>
      <c r="L216" s="4"/>
      <c r="M216" s="5"/>
      <c r="N216" s="12" t="str">
        <f t="shared" si="76"/>
        <v/>
      </c>
      <c r="O216" s="4"/>
      <c r="P216" s="11"/>
      <c r="Q216" s="3"/>
      <c r="R216" s="5"/>
      <c r="S216" s="4"/>
      <c r="T216" s="11"/>
      <c r="U216" s="3"/>
      <c r="V216" s="5"/>
      <c r="W216" s="4" t="str">
        <f t="shared" si="77"/>
        <v/>
      </c>
      <c r="X216" s="11" t="str">
        <f t="shared" si="78"/>
        <v/>
      </c>
      <c r="Y216" s="3" t="str">
        <f t="shared" si="79"/>
        <v/>
      </c>
      <c r="Z216" s="5" t="str">
        <f t="shared" si="80"/>
        <v/>
      </c>
      <c r="AA216" s="4"/>
      <c r="AB216" s="5"/>
      <c r="AC216" s="4"/>
      <c r="AD216" s="54"/>
    </row>
    <row r="217" spans="1:30" x14ac:dyDescent="0.25">
      <c r="A217" s="64">
        <f t="shared" si="81"/>
        <v>214</v>
      </c>
      <c r="B217" s="69"/>
      <c r="C217" s="3"/>
      <c r="D217" s="10"/>
      <c r="E217" s="75"/>
      <c r="F217" s="4"/>
      <c r="G217" s="3"/>
      <c r="H217" s="9" t="str">
        <f t="shared" si="74"/>
        <v/>
      </c>
      <c r="I217" s="4"/>
      <c r="J217" s="3"/>
      <c r="K217" s="9" t="str">
        <f t="shared" si="75"/>
        <v/>
      </c>
      <c r="L217" s="4"/>
      <c r="M217" s="5"/>
      <c r="N217" s="12" t="str">
        <f t="shared" si="76"/>
        <v/>
      </c>
      <c r="O217" s="4"/>
      <c r="P217" s="11"/>
      <c r="Q217" s="3"/>
      <c r="R217" s="5"/>
      <c r="S217" s="4"/>
      <c r="T217" s="11"/>
      <c r="U217" s="3"/>
      <c r="V217" s="5"/>
      <c r="W217" s="4" t="str">
        <f t="shared" si="77"/>
        <v/>
      </c>
      <c r="X217" s="11" t="str">
        <f t="shared" si="78"/>
        <v/>
      </c>
      <c r="Y217" s="3" t="str">
        <f t="shared" si="79"/>
        <v/>
      </c>
      <c r="Z217" s="5" t="str">
        <f t="shared" si="80"/>
        <v/>
      </c>
      <c r="AA217" s="4"/>
      <c r="AB217" s="5"/>
      <c r="AC217" s="4"/>
      <c r="AD217" s="54"/>
    </row>
    <row r="218" spans="1:30" x14ac:dyDescent="0.25">
      <c r="A218" s="64">
        <f t="shared" si="81"/>
        <v>215</v>
      </c>
      <c r="B218" s="69"/>
      <c r="C218" s="3"/>
      <c r="D218" s="10"/>
      <c r="E218" s="75"/>
      <c r="F218" s="4"/>
      <c r="G218" s="3"/>
      <c r="H218" s="9" t="str">
        <f t="shared" si="74"/>
        <v/>
      </c>
      <c r="I218" s="4"/>
      <c r="J218" s="3"/>
      <c r="K218" s="9" t="str">
        <f t="shared" si="75"/>
        <v/>
      </c>
      <c r="L218" s="4"/>
      <c r="M218" s="5"/>
      <c r="N218" s="12" t="str">
        <f t="shared" si="76"/>
        <v/>
      </c>
      <c r="O218" s="4"/>
      <c r="P218" s="11"/>
      <c r="Q218" s="3"/>
      <c r="R218" s="5"/>
      <c r="S218" s="4"/>
      <c r="T218" s="11"/>
      <c r="U218" s="3"/>
      <c r="V218" s="5"/>
      <c r="W218" s="4" t="str">
        <f t="shared" si="77"/>
        <v/>
      </c>
      <c r="X218" s="11" t="str">
        <f t="shared" si="78"/>
        <v/>
      </c>
      <c r="Y218" s="3" t="str">
        <f t="shared" si="79"/>
        <v/>
      </c>
      <c r="Z218" s="5" t="str">
        <f t="shared" si="80"/>
        <v/>
      </c>
      <c r="AA218" s="4"/>
      <c r="AB218" s="5"/>
      <c r="AC218" s="4"/>
      <c r="AD218" s="54"/>
    </row>
    <row r="219" spans="1:30" x14ac:dyDescent="0.25">
      <c r="A219" s="64">
        <f t="shared" si="81"/>
        <v>216</v>
      </c>
      <c r="B219" s="69"/>
      <c r="C219" s="3"/>
      <c r="D219" s="10"/>
      <c r="E219" s="75"/>
      <c r="F219" s="4"/>
      <c r="G219" s="3"/>
      <c r="H219" s="9" t="str">
        <f t="shared" si="74"/>
        <v/>
      </c>
      <c r="I219" s="4"/>
      <c r="J219" s="3"/>
      <c r="K219" s="9" t="str">
        <f t="shared" si="75"/>
        <v/>
      </c>
      <c r="L219" s="4"/>
      <c r="M219" s="5"/>
      <c r="N219" s="12" t="str">
        <f t="shared" si="76"/>
        <v/>
      </c>
      <c r="O219" s="4"/>
      <c r="P219" s="11"/>
      <c r="Q219" s="3"/>
      <c r="R219" s="5"/>
      <c r="S219" s="4"/>
      <c r="T219" s="11"/>
      <c r="U219" s="3"/>
      <c r="V219" s="5"/>
      <c r="W219" s="4" t="str">
        <f t="shared" si="77"/>
        <v/>
      </c>
      <c r="X219" s="11" t="str">
        <f t="shared" si="78"/>
        <v/>
      </c>
      <c r="Y219" s="3" t="str">
        <f t="shared" si="79"/>
        <v/>
      </c>
      <c r="Z219" s="5" t="str">
        <f t="shared" si="80"/>
        <v/>
      </c>
      <c r="AA219" s="4"/>
      <c r="AB219" s="5"/>
      <c r="AC219" s="4"/>
      <c r="AD219" s="54"/>
    </row>
    <row r="220" spans="1:30" x14ac:dyDescent="0.25">
      <c r="A220" s="64">
        <f t="shared" si="81"/>
        <v>217</v>
      </c>
      <c r="B220" s="69"/>
      <c r="C220" s="3"/>
      <c r="D220" s="10"/>
      <c r="E220" s="75"/>
      <c r="F220" s="4"/>
      <c r="G220" s="3"/>
      <c r="H220" s="9" t="str">
        <f t="shared" si="74"/>
        <v/>
      </c>
      <c r="I220" s="4"/>
      <c r="J220" s="3"/>
      <c r="K220" s="9" t="str">
        <f t="shared" si="75"/>
        <v/>
      </c>
      <c r="L220" s="4"/>
      <c r="M220" s="5"/>
      <c r="N220" s="12" t="str">
        <f t="shared" si="76"/>
        <v/>
      </c>
      <c r="O220" s="4"/>
      <c r="P220" s="11"/>
      <c r="Q220" s="3"/>
      <c r="R220" s="5"/>
      <c r="S220" s="4"/>
      <c r="T220" s="11"/>
      <c r="U220" s="3"/>
      <c r="V220" s="5"/>
      <c r="W220" s="4" t="str">
        <f t="shared" si="77"/>
        <v/>
      </c>
      <c r="X220" s="11" t="str">
        <f t="shared" si="78"/>
        <v/>
      </c>
      <c r="Y220" s="3" t="str">
        <f t="shared" si="79"/>
        <v/>
      </c>
      <c r="Z220" s="5" t="str">
        <f t="shared" si="80"/>
        <v/>
      </c>
      <c r="AA220" s="4"/>
      <c r="AB220" s="5"/>
      <c r="AC220" s="4"/>
      <c r="AD220" s="54"/>
    </row>
    <row r="221" spans="1:30" x14ac:dyDescent="0.25">
      <c r="A221" s="64">
        <f t="shared" si="81"/>
        <v>218</v>
      </c>
      <c r="B221" s="69"/>
      <c r="C221" s="3"/>
      <c r="D221" s="10"/>
      <c r="E221" s="75"/>
      <c r="F221" s="4"/>
      <c r="G221" s="3"/>
      <c r="H221" s="9" t="str">
        <f t="shared" si="74"/>
        <v/>
      </c>
      <c r="I221" s="4"/>
      <c r="J221" s="3"/>
      <c r="K221" s="9" t="str">
        <f t="shared" si="75"/>
        <v/>
      </c>
      <c r="L221" s="4"/>
      <c r="M221" s="5"/>
      <c r="N221" s="12" t="str">
        <f t="shared" si="76"/>
        <v/>
      </c>
      <c r="O221" s="4"/>
      <c r="P221" s="11"/>
      <c r="Q221" s="3"/>
      <c r="R221" s="5"/>
      <c r="S221" s="4"/>
      <c r="T221" s="11"/>
      <c r="U221" s="3"/>
      <c r="V221" s="5"/>
      <c r="W221" s="4" t="str">
        <f t="shared" si="77"/>
        <v/>
      </c>
      <c r="X221" s="11" t="str">
        <f t="shared" si="78"/>
        <v/>
      </c>
      <c r="Y221" s="3" t="str">
        <f t="shared" si="79"/>
        <v/>
      </c>
      <c r="Z221" s="5" t="str">
        <f t="shared" si="80"/>
        <v/>
      </c>
      <c r="AA221" s="4"/>
      <c r="AB221" s="5"/>
      <c r="AC221" s="4"/>
      <c r="AD221" s="54"/>
    </row>
    <row r="222" spans="1:30" x14ac:dyDescent="0.25">
      <c r="A222" s="64">
        <f t="shared" si="81"/>
        <v>219</v>
      </c>
      <c r="B222" s="69"/>
      <c r="C222" s="3"/>
      <c r="D222" s="10"/>
      <c r="E222" s="75"/>
      <c r="F222" s="4"/>
      <c r="G222" s="3"/>
      <c r="H222" s="9" t="str">
        <f t="shared" si="74"/>
        <v/>
      </c>
      <c r="I222" s="4"/>
      <c r="J222" s="3"/>
      <c r="K222" s="9" t="str">
        <f t="shared" si="75"/>
        <v/>
      </c>
      <c r="L222" s="4"/>
      <c r="M222" s="5"/>
      <c r="N222" s="12" t="str">
        <f t="shared" si="76"/>
        <v/>
      </c>
      <c r="O222" s="4"/>
      <c r="P222" s="11"/>
      <c r="Q222" s="3"/>
      <c r="R222" s="5"/>
      <c r="S222" s="4"/>
      <c r="T222" s="11"/>
      <c r="U222" s="3"/>
      <c r="V222" s="5"/>
      <c r="W222" s="4" t="str">
        <f t="shared" si="77"/>
        <v/>
      </c>
      <c r="X222" s="11" t="str">
        <f t="shared" si="78"/>
        <v/>
      </c>
      <c r="Y222" s="3" t="str">
        <f t="shared" si="79"/>
        <v/>
      </c>
      <c r="Z222" s="5" t="str">
        <f t="shared" si="80"/>
        <v/>
      </c>
      <c r="AA222" s="4"/>
      <c r="AB222" s="5"/>
      <c r="AC222" s="4"/>
      <c r="AD222" s="54"/>
    </row>
    <row r="223" spans="1:30" x14ac:dyDescent="0.25">
      <c r="A223" s="64">
        <f t="shared" si="81"/>
        <v>220</v>
      </c>
      <c r="B223" s="69"/>
      <c r="C223" s="3"/>
      <c r="D223" s="10"/>
      <c r="E223" s="75"/>
      <c r="F223" s="4"/>
      <c r="G223" s="3"/>
      <c r="H223" s="9" t="str">
        <f t="shared" si="74"/>
        <v/>
      </c>
      <c r="I223" s="4"/>
      <c r="J223" s="3"/>
      <c r="K223" s="9" t="str">
        <f t="shared" si="75"/>
        <v/>
      </c>
      <c r="L223" s="4"/>
      <c r="M223" s="5"/>
      <c r="N223" s="12" t="str">
        <f t="shared" si="76"/>
        <v/>
      </c>
      <c r="O223" s="4"/>
      <c r="P223" s="11"/>
      <c r="Q223" s="3"/>
      <c r="R223" s="5"/>
      <c r="S223" s="4"/>
      <c r="T223" s="11"/>
      <c r="U223" s="3"/>
      <c r="V223" s="5"/>
      <c r="W223" s="4" t="str">
        <f t="shared" si="77"/>
        <v/>
      </c>
      <c r="X223" s="11" t="str">
        <f t="shared" si="78"/>
        <v/>
      </c>
      <c r="Y223" s="3" t="str">
        <f t="shared" si="79"/>
        <v/>
      </c>
      <c r="Z223" s="5" t="str">
        <f t="shared" si="80"/>
        <v/>
      </c>
      <c r="AA223" s="4"/>
      <c r="AB223" s="5"/>
      <c r="AC223" s="4"/>
      <c r="AD223" s="54"/>
    </row>
    <row r="224" spans="1:30" x14ac:dyDescent="0.25">
      <c r="A224" s="64">
        <f t="shared" si="81"/>
        <v>221</v>
      </c>
      <c r="B224" s="69"/>
      <c r="C224" s="3"/>
      <c r="D224" s="10"/>
      <c r="E224" s="75"/>
      <c r="F224" s="4"/>
      <c r="G224" s="3"/>
      <c r="H224" s="9" t="str">
        <f t="shared" si="74"/>
        <v/>
      </c>
      <c r="I224" s="4"/>
      <c r="J224" s="3"/>
      <c r="K224" s="9" t="str">
        <f t="shared" si="75"/>
        <v/>
      </c>
      <c r="L224" s="4"/>
      <c r="M224" s="5"/>
      <c r="N224" s="12" t="str">
        <f t="shared" si="76"/>
        <v/>
      </c>
      <c r="O224" s="4"/>
      <c r="P224" s="11"/>
      <c r="Q224" s="3"/>
      <c r="R224" s="5"/>
      <c r="S224" s="4"/>
      <c r="T224" s="11"/>
      <c r="U224" s="3"/>
      <c r="V224" s="5"/>
      <c r="W224" s="4" t="str">
        <f t="shared" si="77"/>
        <v/>
      </c>
      <c r="X224" s="11" t="str">
        <f t="shared" si="78"/>
        <v/>
      </c>
      <c r="Y224" s="3" t="str">
        <f t="shared" si="79"/>
        <v/>
      </c>
      <c r="Z224" s="5" t="str">
        <f t="shared" si="80"/>
        <v/>
      </c>
      <c r="AA224" s="4"/>
      <c r="AB224" s="5"/>
      <c r="AC224" s="4"/>
      <c r="AD224" s="54"/>
    </row>
    <row r="225" spans="1:30" x14ac:dyDescent="0.25">
      <c r="A225" s="64">
        <f t="shared" si="81"/>
        <v>222</v>
      </c>
      <c r="B225" s="69"/>
      <c r="C225" s="3"/>
      <c r="D225" s="10"/>
      <c r="E225" s="75"/>
      <c r="F225" s="4"/>
      <c r="G225" s="3"/>
      <c r="H225" s="9" t="str">
        <f t="shared" si="74"/>
        <v/>
      </c>
      <c r="I225" s="4"/>
      <c r="J225" s="3"/>
      <c r="K225" s="9" t="str">
        <f t="shared" si="75"/>
        <v/>
      </c>
      <c r="L225" s="4"/>
      <c r="M225" s="5"/>
      <c r="N225" s="12" t="str">
        <f t="shared" si="76"/>
        <v/>
      </c>
      <c r="O225" s="4"/>
      <c r="P225" s="11"/>
      <c r="Q225" s="3"/>
      <c r="R225" s="5"/>
      <c r="S225" s="4"/>
      <c r="T225" s="11"/>
      <c r="U225" s="3"/>
      <c r="V225" s="5"/>
      <c r="W225" s="4" t="str">
        <f t="shared" si="77"/>
        <v/>
      </c>
      <c r="X225" s="11" t="str">
        <f t="shared" si="78"/>
        <v/>
      </c>
      <c r="Y225" s="3" t="str">
        <f t="shared" si="79"/>
        <v/>
      </c>
      <c r="Z225" s="5" t="str">
        <f t="shared" si="80"/>
        <v/>
      </c>
      <c r="AA225" s="4"/>
      <c r="AB225" s="5"/>
      <c r="AC225" s="4"/>
      <c r="AD225" s="54"/>
    </row>
    <row r="226" spans="1:30" x14ac:dyDescent="0.25">
      <c r="A226" s="64">
        <f t="shared" si="81"/>
        <v>223</v>
      </c>
      <c r="B226" s="69"/>
      <c r="C226" s="3"/>
      <c r="D226" s="10"/>
      <c r="E226" s="75"/>
      <c r="F226" s="4"/>
      <c r="G226" s="3"/>
      <c r="H226" s="9" t="str">
        <f t="shared" si="74"/>
        <v/>
      </c>
      <c r="I226" s="4"/>
      <c r="J226" s="3"/>
      <c r="K226" s="9" t="str">
        <f t="shared" si="75"/>
        <v/>
      </c>
      <c r="L226" s="4"/>
      <c r="M226" s="5"/>
      <c r="N226" s="12" t="str">
        <f t="shared" si="76"/>
        <v/>
      </c>
      <c r="O226" s="4"/>
      <c r="P226" s="11"/>
      <c r="Q226" s="3"/>
      <c r="R226" s="5"/>
      <c r="S226" s="4"/>
      <c r="T226" s="11"/>
      <c r="U226" s="3"/>
      <c r="V226" s="5"/>
      <c r="W226" s="4" t="str">
        <f t="shared" si="77"/>
        <v/>
      </c>
      <c r="X226" s="11" t="str">
        <f t="shared" si="78"/>
        <v/>
      </c>
      <c r="Y226" s="3" t="str">
        <f t="shared" si="79"/>
        <v/>
      </c>
      <c r="Z226" s="5" t="str">
        <f t="shared" si="80"/>
        <v/>
      </c>
      <c r="AA226" s="4"/>
      <c r="AB226" s="5"/>
      <c r="AC226" s="4"/>
      <c r="AD226" s="54"/>
    </row>
    <row r="227" spans="1:30" x14ac:dyDescent="0.25">
      <c r="A227" s="64">
        <f t="shared" si="81"/>
        <v>224</v>
      </c>
      <c r="B227" s="69"/>
      <c r="C227" s="3"/>
      <c r="D227" s="10"/>
      <c r="E227" s="75"/>
      <c r="F227" s="4"/>
      <c r="G227" s="3"/>
      <c r="H227" s="9" t="str">
        <f t="shared" si="74"/>
        <v/>
      </c>
      <c r="I227" s="4"/>
      <c r="J227" s="3"/>
      <c r="K227" s="9" t="str">
        <f t="shared" si="75"/>
        <v/>
      </c>
      <c r="L227" s="4"/>
      <c r="M227" s="5"/>
      <c r="N227" s="12" t="str">
        <f t="shared" si="76"/>
        <v/>
      </c>
      <c r="O227" s="4"/>
      <c r="P227" s="11"/>
      <c r="Q227" s="3"/>
      <c r="R227" s="5"/>
      <c r="S227" s="4"/>
      <c r="T227" s="11"/>
      <c r="U227" s="3"/>
      <c r="V227" s="5"/>
      <c r="W227" s="4" t="str">
        <f t="shared" si="77"/>
        <v/>
      </c>
      <c r="X227" s="11" t="str">
        <f t="shared" si="78"/>
        <v/>
      </c>
      <c r="Y227" s="3" t="str">
        <f t="shared" si="79"/>
        <v/>
      </c>
      <c r="Z227" s="5" t="str">
        <f t="shared" si="80"/>
        <v/>
      </c>
      <c r="AA227" s="4"/>
      <c r="AB227" s="5"/>
      <c r="AC227" s="4"/>
      <c r="AD227" s="54"/>
    </row>
    <row r="228" spans="1:30" x14ac:dyDescent="0.25">
      <c r="A228" s="64">
        <f t="shared" si="81"/>
        <v>225</v>
      </c>
      <c r="B228" s="69"/>
      <c r="C228" s="3"/>
      <c r="D228" s="10"/>
      <c r="E228" s="75"/>
      <c r="F228" s="4"/>
      <c r="G228" s="3"/>
      <c r="H228" s="9" t="str">
        <f t="shared" si="74"/>
        <v/>
      </c>
      <c r="I228" s="4"/>
      <c r="J228" s="3"/>
      <c r="K228" s="9" t="str">
        <f t="shared" si="75"/>
        <v/>
      </c>
      <c r="L228" s="4"/>
      <c r="M228" s="5"/>
      <c r="N228" s="12" t="str">
        <f t="shared" si="76"/>
        <v/>
      </c>
      <c r="O228" s="4"/>
      <c r="P228" s="11"/>
      <c r="Q228" s="3"/>
      <c r="R228" s="5"/>
      <c r="S228" s="4"/>
      <c r="T228" s="11"/>
      <c r="U228" s="3"/>
      <c r="V228" s="5"/>
      <c r="W228" s="4" t="str">
        <f t="shared" si="77"/>
        <v/>
      </c>
      <c r="X228" s="11" t="str">
        <f t="shared" si="78"/>
        <v/>
      </c>
      <c r="Y228" s="3" t="str">
        <f t="shared" si="79"/>
        <v/>
      </c>
      <c r="Z228" s="5" t="str">
        <f t="shared" si="80"/>
        <v/>
      </c>
      <c r="AA228" s="4"/>
      <c r="AB228" s="5"/>
      <c r="AC228" s="4"/>
      <c r="AD228" s="54"/>
    </row>
    <row r="229" spans="1:30" x14ac:dyDescent="0.25">
      <c r="A229" s="64">
        <f t="shared" si="81"/>
        <v>226</v>
      </c>
      <c r="B229" s="69"/>
      <c r="C229" s="3"/>
      <c r="D229" s="10"/>
      <c r="E229" s="75"/>
      <c r="F229" s="4"/>
      <c r="G229" s="3"/>
      <c r="H229" s="9" t="str">
        <f t="shared" si="74"/>
        <v/>
      </c>
      <c r="I229" s="4"/>
      <c r="J229" s="3"/>
      <c r="K229" s="9" t="str">
        <f t="shared" si="75"/>
        <v/>
      </c>
      <c r="L229" s="4"/>
      <c r="M229" s="5"/>
      <c r="N229" s="12" t="str">
        <f t="shared" si="76"/>
        <v/>
      </c>
      <c r="O229" s="4"/>
      <c r="P229" s="11"/>
      <c r="Q229" s="3"/>
      <c r="R229" s="5"/>
      <c r="S229" s="4"/>
      <c r="T229" s="11"/>
      <c r="U229" s="3"/>
      <c r="V229" s="5"/>
      <c r="W229" s="4" t="str">
        <f t="shared" si="77"/>
        <v/>
      </c>
      <c r="X229" s="11" t="str">
        <f t="shared" si="78"/>
        <v/>
      </c>
      <c r="Y229" s="3" t="str">
        <f t="shared" si="79"/>
        <v/>
      </c>
      <c r="Z229" s="5" t="str">
        <f t="shared" si="80"/>
        <v/>
      </c>
      <c r="AA229" s="4"/>
      <c r="AB229" s="5"/>
      <c r="AC229" s="4"/>
      <c r="AD229" s="54"/>
    </row>
    <row r="230" spans="1:30" x14ac:dyDescent="0.25">
      <c r="A230" s="64">
        <f t="shared" si="81"/>
        <v>227</v>
      </c>
      <c r="B230" s="69"/>
      <c r="C230" s="3"/>
      <c r="D230" s="10"/>
      <c r="E230" s="75"/>
      <c r="F230" s="4"/>
      <c r="G230" s="3"/>
      <c r="H230" s="9" t="str">
        <f t="shared" si="74"/>
        <v/>
      </c>
      <c r="I230" s="4"/>
      <c r="J230" s="3"/>
      <c r="K230" s="9" t="str">
        <f t="shared" si="75"/>
        <v/>
      </c>
      <c r="L230" s="4"/>
      <c r="M230" s="5"/>
      <c r="N230" s="12" t="str">
        <f t="shared" si="76"/>
        <v/>
      </c>
      <c r="O230" s="4"/>
      <c r="P230" s="11"/>
      <c r="Q230" s="3"/>
      <c r="R230" s="5"/>
      <c r="S230" s="4"/>
      <c r="T230" s="11"/>
      <c r="U230" s="3"/>
      <c r="V230" s="5"/>
      <c r="W230" s="4" t="str">
        <f t="shared" si="77"/>
        <v/>
      </c>
      <c r="X230" s="11" t="str">
        <f t="shared" si="78"/>
        <v/>
      </c>
      <c r="Y230" s="3" t="str">
        <f t="shared" si="79"/>
        <v/>
      </c>
      <c r="Z230" s="5" t="str">
        <f t="shared" si="80"/>
        <v/>
      </c>
      <c r="AA230" s="4"/>
      <c r="AB230" s="5"/>
      <c r="AC230" s="4"/>
      <c r="AD230" s="54"/>
    </row>
    <row r="231" spans="1:30" x14ac:dyDescent="0.25">
      <c r="A231" s="64">
        <f t="shared" si="81"/>
        <v>228</v>
      </c>
      <c r="B231" s="69"/>
      <c r="C231" s="3"/>
      <c r="D231" s="10"/>
      <c r="E231" s="75"/>
      <c r="F231" s="4"/>
      <c r="G231" s="3"/>
      <c r="H231" s="9" t="str">
        <f t="shared" si="74"/>
        <v/>
      </c>
      <c r="I231" s="4"/>
      <c r="J231" s="3"/>
      <c r="K231" s="9" t="str">
        <f t="shared" si="75"/>
        <v/>
      </c>
      <c r="L231" s="4"/>
      <c r="M231" s="5"/>
      <c r="N231" s="12" t="str">
        <f t="shared" si="76"/>
        <v/>
      </c>
      <c r="O231" s="4"/>
      <c r="P231" s="11"/>
      <c r="Q231" s="3"/>
      <c r="R231" s="5"/>
      <c r="S231" s="4"/>
      <c r="T231" s="11"/>
      <c r="U231" s="3"/>
      <c r="V231" s="5"/>
      <c r="W231" s="4" t="str">
        <f t="shared" si="77"/>
        <v/>
      </c>
      <c r="X231" s="11" t="str">
        <f t="shared" si="78"/>
        <v/>
      </c>
      <c r="Y231" s="3" t="str">
        <f t="shared" si="79"/>
        <v/>
      </c>
      <c r="Z231" s="5" t="str">
        <f t="shared" si="80"/>
        <v/>
      </c>
      <c r="AA231" s="4"/>
      <c r="AB231" s="5"/>
      <c r="AC231" s="4"/>
      <c r="AD231" s="54"/>
    </row>
    <row r="232" spans="1:30" x14ac:dyDescent="0.25">
      <c r="A232" s="64">
        <f t="shared" si="81"/>
        <v>229</v>
      </c>
      <c r="B232" s="69"/>
      <c r="C232" s="3"/>
      <c r="D232" s="10"/>
      <c r="E232" s="75"/>
      <c r="F232" s="4"/>
      <c r="G232" s="3"/>
      <c r="H232" s="9" t="str">
        <f t="shared" si="74"/>
        <v/>
      </c>
      <c r="I232" s="4"/>
      <c r="J232" s="3"/>
      <c r="K232" s="9" t="str">
        <f t="shared" si="75"/>
        <v/>
      </c>
      <c r="L232" s="4"/>
      <c r="M232" s="5"/>
      <c r="N232" s="12" t="str">
        <f t="shared" si="76"/>
        <v/>
      </c>
      <c r="O232" s="4"/>
      <c r="P232" s="11"/>
      <c r="Q232" s="3"/>
      <c r="R232" s="5"/>
      <c r="S232" s="4"/>
      <c r="T232" s="11"/>
      <c r="U232" s="3"/>
      <c r="V232" s="5"/>
      <c r="W232" s="4" t="str">
        <f t="shared" si="77"/>
        <v/>
      </c>
      <c r="X232" s="11" t="str">
        <f t="shared" si="78"/>
        <v/>
      </c>
      <c r="Y232" s="3" t="str">
        <f t="shared" si="79"/>
        <v/>
      </c>
      <c r="Z232" s="5" t="str">
        <f t="shared" si="80"/>
        <v/>
      </c>
      <c r="AA232" s="4"/>
      <c r="AB232" s="5"/>
      <c r="AC232" s="4"/>
      <c r="AD232" s="54"/>
    </row>
    <row r="233" spans="1:30" x14ac:dyDescent="0.25">
      <c r="A233" s="64">
        <f t="shared" si="81"/>
        <v>230</v>
      </c>
      <c r="B233" s="69"/>
      <c r="C233" s="3"/>
      <c r="D233" s="10"/>
      <c r="E233" s="75"/>
      <c r="F233" s="4"/>
      <c r="G233" s="3"/>
      <c r="H233" s="9" t="str">
        <f t="shared" si="74"/>
        <v/>
      </c>
      <c r="I233" s="4"/>
      <c r="J233" s="3"/>
      <c r="K233" s="9" t="str">
        <f t="shared" si="75"/>
        <v/>
      </c>
      <c r="L233" s="4"/>
      <c r="M233" s="5"/>
      <c r="N233" s="12" t="str">
        <f t="shared" si="76"/>
        <v/>
      </c>
      <c r="O233" s="4"/>
      <c r="P233" s="11"/>
      <c r="Q233" s="3"/>
      <c r="R233" s="5"/>
      <c r="S233" s="4"/>
      <c r="T233" s="11"/>
      <c r="U233" s="3"/>
      <c r="V233" s="5"/>
      <c r="W233" s="4" t="str">
        <f t="shared" si="77"/>
        <v/>
      </c>
      <c r="X233" s="11" t="str">
        <f t="shared" si="78"/>
        <v/>
      </c>
      <c r="Y233" s="3" t="str">
        <f t="shared" si="79"/>
        <v/>
      </c>
      <c r="Z233" s="5" t="str">
        <f t="shared" si="80"/>
        <v/>
      </c>
      <c r="AA233" s="4"/>
      <c r="AB233" s="5"/>
      <c r="AC233" s="4"/>
      <c r="AD233" s="54"/>
    </row>
    <row r="234" spans="1:30" x14ac:dyDescent="0.25">
      <c r="A234" s="64">
        <f t="shared" si="81"/>
        <v>231</v>
      </c>
      <c r="B234" s="69"/>
      <c r="C234" s="3"/>
      <c r="D234" s="10"/>
      <c r="E234" s="75"/>
      <c r="F234" s="4"/>
      <c r="G234" s="3"/>
      <c r="H234" s="9" t="str">
        <f t="shared" si="74"/>
        <v/>
      </c>
      <c r="I234" s="4"/>
      <c r="J234" s="3"/>
      <c r="K234" s="9" t="str">
        <f t="shared" si="75"/>
        <v/>
      </c>
      <c r="L234" s="4"/>
      <c r="M234" s="5"/>
      <c r="N234" s="12" t="str">
        <f t="shared" si="76"/>
        <v/>
      </c>
      <c r="O234" s="4"/>
      <c r="P234" s="11"/>
      <c r="Q234" s="3"/>
      <c r="R234" s="5"/>
      <c r="S234" s="4"/>
      <c r="T234" s="11"/>
      <c r="U234" s="3"/>
      <c r="V234" s="5"/>
      <c r="W234" s="4" t="str">
        <f t="shared" si="77"/>
        <v/>
      </c>
      <c r="X234" s="11" t="str">
        <f t="shared" si="78"/>
        <v/>
      </c>
      <c r="Y234" s="3" t="str">
        <f t="shared" si="79"/>
        <v/>
      </c>
      <c r="Z234" s="5" t="str">
        <f t="shared" si="80"/>
        <v/>
      </c>
      <c r="AA234" s="4"/>
      <c r="AB234" s="5"/>
      <c r="AC234" s="4"/>
      <c r="AD234" s="54"/>
    </row>
    <row r="235" spans="1:30" x14ac:dyDescent="0.25">
      <c r="A235" s="64">
        <f t="shared" si="81"/>
        <v>232</v>
      </c>
      <c r="B235" s="69"/>
      <c r="C235" s="3"/>
      <c r="D235" s="10"/>
      <c r="E235" s="75"/>
      <c r="F235" s="4"/>
      <c r="G235" s="3"/>
      <c r="H235" s="9" t="str">
        <f t="shared" si="74"/>
        <v/>
      </c>
      <c r="I235" s="4"/>
      <c r="J235" s="3"/>
      <c r="K235" s="9" t="str">
        <f t="shared" si="75"/>
        <v/>
      </c>
      <c r="L235" s="4"/>
      <c r="M235" s="5"/>
      <c r="N235" s="12" t="str">
        <f t="shared" si="76"/>
        <v/>
      </c>
      <c r="O235" s="4"/>
      <c r="P235" s="11"/>
      <c r="Q235" s="3"/>
      <c r="R235" s="5"/>
      <c r="S235" s="4"/>
      <c r="T235" s="11"/>
      <c r="U235" s="3"/>
      <c r="V235" s="5"/>
      <c r="W235" s="4" t="str">
        <f t="shared" si="77"/>
        <v/>
      </c>
      <c r="X235" s="11" t="str">
        <f t="shared" si="78"/>
        <v/>
      </c>
      <c r="Y235" s="3" t="str">
        <f t="shared" si="79"/>
        <v/>
      </c>
      <c r="Z235" s="5" t="str">
        <f t="shared" si="80"/>
        <v/>
      </c>
      <c r="AA235" s="4"/>
      <c r="AB235" s="5"/>
      <c r="AC235" s="4"/>
      <c r="AD235" s="54"/>
    </row>
    <row r="236" spans="1:30" x14ac:dyDescent="0.25">
      <c r="A236" s="64">
        <f t="shared" si="81"/>
        <v>233</v>
      </c>
      <c r="B236" s="69"/>
      <c r="C236" s="3"/>
      <c r="D236" s="10"/>
      <c r="E236" s="75"/>
      <c r="F236" s="4"/>
      <c r="G236" s="3"/>
      <c r="H236" s="9" t="str">
        <f t="shared" si="74"/>
        <v/>
      </c>
      <c r="I236" s="4"/>
      <c r="J236" s="3"/>
      <c r="K236" s="9" t="str">
        <f t="shared" si="75"/>
        <v/>
      </c>
      <c r="L236" s="4"/>
      <c r="M236" s="5"/>
      <c r="N236" s="12" t="str">
        <f t="shared" si="76"/>
        <v/>
      </c>
      <c r="O236" s="4"/>
      <c r="P236" s="11"/>
      <c r="Q236" s="3"/>
      <c r="R236" s="5"/>
      <c r="S236" s="4"/>
      <c r="T236" s="11"/>
      <c r="U236" s="3"/>
      <c r="V236" s="5"/>
      <c r="W236" s="4" t="str">
        <f t="shared" si="77"/>
        <v/>
      </c>
      <c r="X236" s="11" t="str">
        <f t="shared" si="78"/>
        <v/>
      </c>
      <c r="Y236" s="3" t="str">
        <f t="shared" si="79"/>
        <v/>
      </c>
      <c r="Z236" s="5" t="str">
        <f t="shared" si="80"/>
        <v/>
      </c>
      <c r="AA236" s="4"/>
      <c r="AB236" s="5"/>
      <c r="AC236" s="4"/>
      <c r="AD236" s="54"/>
    </row>
    <row r="237" spans="1:30" x14ac:dyDescent="0.25">
      <c r="A237" s="64">
        <f t="shared" si="81"/>
        <v>234</v>
      </c>
      <c r="B237" s="69"/>
      <c r="C237" s="3"/>
      <c r="D237" s="10"/>
      <c r="E237" s="75"/>
      <c r="F237" s="4"/>
      <c r="G237" s="3"/>
      <c r="H237" s="9" t="str">
        <f t="shared" si="74"/>
        <v/>
      </c>
      <c r="I237" s="4"/>
      <c r="J237" s="3"/>
      <c r="K237" s="9" t="str">
        <f t="shared" si="75"/>
        <v/>
      </c>
      <c r="L237" s="4"/>
      <c r="M237" s="5"/>
      <c r="N237" s="12" t="str">
        <f t="shared" si="76"/>
        <v/>
      </c>
      <c r="O237" s="4"/>
      <c r="P237" s="11"/>
      <c r="Q237" s="3"/>
      <c r="R237" s="5"/>
      <c r="S237" s="4"/>
      <c r="T237" s="11"/>
      <c r="U237" s="3"/>
      <c r="V237" s="5"/>
      <c r="W237" s="4" t="str">
        <f t="shared" si="77"/>
        <v/>
      </c>
      <c r="X237" s="11" t="str">
        <f t="shared" si="78"/>
        <v/>
      </c>
      <c r="Y237" s="3" t="str">
        <f t="shared" si="79"/>
        <v/>
      </c>
      <c r="Z237" s="5" t="str">
        <f t="shared" si="80"/>
        <v/>
      </c>
      <c r="AA237" s="4"/>
      <c r="AB237" s="5"/>
      <c r="AC237" s="4"/>
      <c r="AD237" s="54"/>
    </row>
    <row r="238" spans="1:30" x14ac:dyDescent="0.25">
      <c r="A238" s="64">
        <f t="shared" si="81"/>
        <v>235</v>
      </c>
      <c r="B238" s="69"/>
      <c r="C238" s="3"/>
      <c r="D238" s="10"/>
      <c r="E238" s="75"/>
      <c r="F238" s="4"/>
      <c r="G238" s="3"/>
      <c r="H238" s="9" t="str">
        <f t="shared" si="74"/>
        <v/>
      </c>
      <c r="I238" s="4"/>
      <c r="J238" s="3"/>
      <c r="K238" s="9" t="str">
        <f t="shared" si="75"/>
        <v/>
      </c>
      <c r="L238" s="4"/>
      <c r="M238" s="5"/>
      <c r="N238" s="12" t="str">
        <f t="shared" si="76"/>
        <v/>
      </c>
      <c r="O238" s="4"/>
      <c r="P238" s="11"/>
      <c r="Q238" s="3"/>
      <c r="R238" s="5"/>
      <c r="S238" s="4"/>
      <c r="T238" s="11"/>
      <c r="U238" s="3"/>
      <c r="V238" s="5"/>
      <c r="W238" s="4" t="str">
        <f t="shared" si="77"/>
        <v/>
      </c>
      <c r="X238" s="11" t="str">
        <f t="shared" si="78"/>
        <v/>
      </c>
      <c r="Y238" s="3" t="str">
        <f t="shared" si="79"/>
        <v/>
      </c>
      <c r="Z238" s="5" t="str">
        <f t="shared" si="80"/>
        <v/>
      </c>
      <c r="AA238" s="4"/>
      <c r="AB238" s="5"/>
      <c r="AC238" s="4"/>
      <c r="AD238" s="54"/>
    </row>
    <row r="239" spans="1:30" x14ac:dyDescent="0.25">
      <c r="A239" s="64">
        <f t="shared" si="81"/>
        <v>236</v>
      </c>
      <c r="B239" s="69"/>
      <c r="C239" s="3"/>
      <c r="D239" s="10"/>
      <c r="E239" s="75"/>
      <c r="F239" s="4"/>
      <c r="G239" s="3"/>
      <c r="H239" s="9" t="str">
        <f t="shared" si="74"/>
        <v/>
      </c>
      <c r="I239" s="4"/>
      <c r="J239" s="3"/>
      <c r="K239" s="9" t="str">
        <f t="shared" si="75"/>
        <v/>
      </c>
      <c r="L239" s="4"/>
      <c r="M239" s="5"/>
      <c r="N239" s="12" t="str">
        <f t="shared" si="76"/>
        <v/>
      </c>
      <c r="O239" s="4"/>
      <c r="P239" s="11"/>
      <c r="Q239" s="3"/>
      <c r="R239" s="5"/>
      <c r="S239" s="4"/>
      <c r="T239" s="11"/>
      <c r="U239" s="3"/>
      <c r="V239" s="5"/>
      <c r="W239" s="4" t="str">
        <f t="shared" si="77"/>
        <v/>
      </c>
      <c r="X239" s="11" t="str">
        <f t="shared" si="78"/>
        <v/>
      </c>
      <c r="Y239" s="3" t="str">
        <f t="shared" si="79"/>
        <v/>
      </c>
      <c r="Z239" s="5" t="str">
        <f t="shared" si="80"/>
        <v/>
      </c>
      <c r="AA239" s="4"/>
      <c r="AB239" s="5"/>
      <c r="AC239" s="4"/>
      <c r="AD239" s="54"/>
    </row>
    <row r="240" spans="1:30" x14ac:dyDescent="0.25">
      <c r="A240" s="64">
        <f t="shared" si="81"/>
        <v>237</v>
      </c>
      <c r="B240" s="69"/>
      <c r="C240" s="3"/>
      <c r="D240" s="10"/>
      <c r="E240" s="75"/>
      <c r="F240" s="4"/>
      <c r="G240" s="3"/>
      <c r="H240" s="9" t="str">
        <f t="shared" si="74"/>
        <v/>
      </c>
      <c r="I240" s="4"/>
      <c r="J240" s="3"/>
      <c r="K240" s="9" t="str">
        <f t="shared" si="75"/>
        <v/>
      </c>
      <c r="L240" s="4"/>
      <c r="M240" s="5"/>
      <c r="N240" s="12" t="str">
        <f t="shared" si="76"/>
        <v/>
      </c>
      <c r="O240" s="4"/>
      <c r="P240" s="11"/>
      <c r="Q240" s="3"/>
      <c r="R240" s="5"/>
      <c r="S240" s="4"/>
      <c r="T240" s="11"/>
      <c r="U240" s="3"/>
      <c r="V240" s="5"/>
      <c r="W240" s="4" t="str">
        <f t="shared" si="77"/>
        <v/>
      </c>
      <c r="X240" s="11" t="str">
        <f t="shared" si="78"/>
        <v/>
      </c>
      <c r="Y240" s="3" t="str">
        <f t="shared" si="79"/>
        <v/>
      </c>
      <c r="Z240" s="5" t="str">
        <f t="shared" si="80"/>
        <v/>
      </c>
      <c r="AA240" s="4"/>
      <c r="AB240" s="5"/>
      <c r="AC240" s="4"/>
      <c r="AD240" s="54"/>
    </row>
    <row r="241" spans="1:30" x14ac:dyDescent="0.25">
      <c r="A241" s="64">
        <f t="shared" si="81"/>
        <v>238</v>
      </c>
      <c r="B241" s="69"/>
      <c r="C241" s="3"/>
      <c r="D241" s="10"/>
      <c r="E241" s="75"/>
      <c r="F241" s="4"/>
      <c r="G241" s="3"/>
      <c r="H241" s="9" t="str">
        <f t="shared" si="74"/>
        <v/>
      </c>
      <c r="I241" s="4"/>
      <c r="J241" s="3"/>
      <c r="K241" s="9" t="str">
        <f t="shared" si="75"/>
        <v/>
      </c>
      <c r="L241" s="4"/>
      <c r="M241" s="5"/>
      <c r="N241" s="12" t="str">
        <f t="shared" si="76"/>
        <v/>
      </c>
      <c r="O241" s="4"/>
      <c r="P241" s="11"/>
      <c r="Q241" s="3"/>
      <c r="R241" s="5"/>
      <c r="S241" s="4"/>
      <c r="T241" s="11"/>
      <c r="U241" s="3"/>
      <c r="V241" s="5"/>
      <c r="W241" s="4" t="str">
        <f t="shared" si="77"/>
        <v/>
      </c>
      <c r="X241" s="11" t="str">
        <f t="shared" si="78"/>
        <v/>
      </c>
      <c r="Y241" s="3" t="str">
        <f t="shared" si="79"/>
        <v/>
      </c>
      <c r="Z241" s="5" t="str">
        <f t="shared" si="80"/>
        <v/>
      </c>
      <c r="AA241" s="4"/>
      <c r="AB241" s="5"/>
      <c r="AC241" s="4"/>
      <c r="AD241" s="54"/>
    </row>
    <row r="242" spans="1:30" x14ac:dyDescent="0.25">
      <c r="A242" s="64">
        <f t="shared" si="81"/>
        <v>239</v>
      </c>
      <c r="B242" s="69"/>
      <c r="C242" s="3"/>
      <c r="D242" s="10"/>
      <c r="E242" s="75"/>
      <c r="F242" s="4"/>
      <c r="G242" s="3"/>
      <c r="H242" s="9" t="str">
        <f t="shared" si="74"/>
        <v/>
      </c>
      <c r="I242" s="4"/>
      <c r="J242" s="3"/>
      <c r="K242" s="9" t="str">
        <f t="shared" si="75"/>
        <v/>
      </c>
      <c r="L242" s="4"/>
      <c r="M242" s="5"/>
      <c r="N242" s="12" t="str">
        <f t="shared" si="76"/>
        <v/>
      </c>
      <c r="O242" s="4"/>
      <c r="P242" s="11"/>
      <c r="Q242" s="3"/>
      <c r="R242" s="5"/>
      <c r="S242" s="4"/>
      <c r="T242" s="11"/>
      <c r="U242" s="3"/>
      <c r="V242" s="5"/>
      <c r="W242" s="4" t="str">
        <f t="shared" si="77"/>
        <v/>
      </c>
      <c r="X242" s="11" t="str">
        <f t="shared" si="78"/>
        <v/>
      </c>
      <c r="Y242" s="3" t="str">
        <f t="shared" si="79"/>
        <v/>
      </c>
      <c r="Z242" s="5" t="str">
        <f t="shared" si="80"/>
        <v/>
      </c>
      <c r="AA242" s="4"/>
      <c r="AB242" s="5"/>
      <c r="AC242" s="4"/>
      <c r="AD242" s="54"/>
    </row>
    <row r="243" spans="1:30" x14ac:dyDescent="0.25">
      <c r="A243" s="64">
        <f t="shared" si="81"/>
        <v>240</v>
      </c>
      <c r="B243" s="69"/>
      <c r="C243" s="3"/>
      <c r="D243" s="10"/>
      <c r="E243" s="75"/>
      <c r="F243" s="4"/>
      <c r="G243" s="3"/>
      <c r="H243" s="9" t="str">
        <f t="shared" si="74"/>
        <v/>
      </c>
      <c r="I243" s="4"/>
      <c r="J243" s="3"/>
      <c r="K243" s="9" t="str">
        <f t="shared" si="75"/>
        <v/>
      </c>
      <c r="L243" s="4"/>
      <c r="M243" s="5"/>
      <c r="N243" s="12" t="str">
        <f t="shared" si="76"/>
        <v/>
      </c>
      <c r="O243" s="4"/>
      <c r="P243" s="11"/>
      <c r="Q243" s="3"/>
      <c r="R243" s="5"/>
      <c r="S243" s="4"/>
      <c r="T243" s="11"/>
      <c r="U243" s="3"/>
      <c r="V243" s="5"/>
      <c r="W243" s="4" t="str">
        <f t="shared" si="77"/>
        <v/>
      </c>
      <c r="X243" s="11" t="str">
        <f t="shared" si="78"/>
        <v/>
      </c>
      <c r="Y243" s="3" t="str">
        <f t="shared" si="79"/>
        <v/>
      </c>
      <c r="Z243" s="5" t="str">
        <f t="shared" si="80"/>
        <v/>
      </c>
      <c r="AA243" s="4"/>
      <c r="AB243" s="5"/>
      <c r="AC243" s="4"/>
      <c r="AD243" s="54"/>
    </row>
    <row r="244" spans="1:30" x14ac:dyDescent="0.25">
      <c r="A244" s="64">
        <f t="shared" si="81"/>
        <v>241</v>
      </c>
      <c r="B244" s="69"/>
      <c r="C244" s="3"/>
      <c r="D244" s="10"/>
      <c r="E244" s="75"/>
      <c r="F244" s="4"/>
      <c r="G244" s="3"/>
      <c r="H244" s="9" t="str">
        <f t="shared" si="74"/>
        <v/>
      </c>
      <c r="I244" s="4"/>
      <c r="J244" s="3"/>
      <c r="K244" s="9" t="str">
        <f t="shared" si="75"/>
        <v/>
      </c>
      <c r="L244" s="4"/>
      <c r="M244" s="5"/>
      <c r="N244" s="12" t="str">
        <f t="shared" si="76"/>
        <v/>
      </c>
      <c r="O244" s="4"/>
      <c r="P244" s="11"/>
      <c r="Q244" s="3"/>
      <c r="R244" s="5"/>
      <c r="S244" s="4"/>
      <c r="T244" s="11"/>
      <c r="U244" s="3"/>
      <c r="V244" s="5"/>
      <c r="W244" s="4" t="str">
        <f t="shared" si="77"/>
        <v/>
      </c>
      <c r="X244" s="11" t="str">
        <f t="shared" si="78"/>
        <v/>
      </c>
      <c r="Y244" s="3" t="str">
        <f t="shared" si="79"/>
        <v/>
      </c>
      <c r="Z244" s="5" t="str">
        <f t="shared" si="80"/>
        <v/>
      </c>
      <c r="AA244" s="4"/>
      <c r="AB244" s="5"/>
      <c r="AC244" s="4"/>
      <c r="AD244" s="54"/>
    </row>
    <row r="245" spans="1:30" x14ac:dyDescent="0.25">
      <c r="A245" s="64">
        <f t="shared" si="81"/>
        <v>242</v>
      </c>
      <c r="B245" s="69"/>
      <c r="C245" s="3"/>
      <c r="D245" s="10"/>
      <c r="E245" s="75"/>
      <c r="F245" s="4"/>
      <c r="G245" s="3"/>
      <c r="H245" s="9" t="str">
        <f t="shared" si="74"/>
        <v/>
      </c>
      <c r="I245" s="4"/>
      <c r="J245" s="3"/>
      <c r="K245" s="9" t="str">
        <f t="shared" si="75"/>
        <v/>
      </c>
      <c r="L245" s="4"/>
      <c r="M245" s="5"/>
      <c r="N245" s="12" t="str">
        <f t="shared" si="76"/>
        <v/>
      </c>
      <c r="O245" s="4"/>
      <c r="P245" s="11"/>
      <c r="Q245" s="3"/>
      <c r="R245" s="5"/>
      <c r="S245" s="4"/>
      <c r="T245" s="11"/>
      <c r="U245" s="3"/>
      <c r="V245" s="5"/>
      <c r="W245" s="4" t="str">
        <f t="shared" si="77"/>
        <v/>
      </c>
      <c r="X245" s="11" t="str">
        <f t="shared" si="78"/>
        <v/>
      </c>
      <c r="Y245" s="3" t="str">
        <f t="shared" si="79"/>
        <v/>
      </c>
      <c r="Z245" s="5" t="str">
        <f t="shared" si="80"/>
        <v/>
      </c>
      <c r="AA245" s="4"/>
      <c r="AB245" s="5"/>
      <c r="AC245" s="4"/>
      <c r="AD245" s="54"/>
    </row>
    <row r="246" spans="1:30" x14ac:dyDescent="0.25">
      <c r="A246" s="64">
        <f t="shared" si="81"/>
        <v>243</v>
      </c>
      <c r="B246" s="69"/>
      <c r="C246" s="3"/>
      <c r="D246" s="10"/>
      <c r="E246" s="75"/>
      <c r="F246" s="4"/>
      <c r="G246" s="3"/>
      <c r="H246" s="9" t="str">
        <f t="shared" si="74"/>
        <v/>
      </c>
      <c r="I246" s="4"/>
      <c r="J246" s="3"/>
      <c r="K246" s="9" t="str">
        <f t="shared" si="75"/>
        <v/>
      </c>
      <c r="L246" s="4"/>
      <c r="M246" s="5"/>
      <c r="N246" s="12" t="str">
        <f t="shared" si="76"/>
        <v/>
      </c>
      <c r="O246" s="4"/>
      <c r="P246" s="11"/>
      <c r="Q246" s="3"/>
      <c r="R246" s="5"/>
      <c r="S246" s="4"/>
      <c r="T246" s="11"/>
      <c r="U246" s="3"/>
      <c r="V246" s="5"/>
      <c r="W246" s="4" t="str">
        <f t="shared" si="77"/>
        <v/>
      </c>
      <c r="X246" s="11" t="str">
        <f t="shared" si="78"/>
        <v/>
      </c>
      <c r="Y246" s="3" t="str">
        <f t="shared" si="79"/>
        <v/>
      </c>
      <c r="Z246" s="5" t="str">
        <f t="shared" si="80"/>
        <v/>
      </c>
      <c r="AA246" s="4"/>
      <c r="AB246" s="5"/>
      <c r="AC246" s="4"/>
      <c r="AD246" s="54"/>
    </row>
    <row r="247" spans="1:30" x14ac:dyDescent="0.25">
      <c r="A247" s="64">
        <f t="shared" si="81"/>
        <v>244</v>
      </c>
      <c r="B247" s="69"/>
      <c r="C247" s="3"/>
      <c r="D247" s="10"/>
      <c r="E247" s="75"/>
      <c r="F247" s="4"/>
      <c r="G247" s="3"/>
      <c r="H247" s="9" t="str">
        <f t="shared" si="74"/>
        <v/>
      </c>
      <c r="I247" s="4"/>
      <c r="J247" s="3"/>
      <c r="K247" s="9" t="str">
        <f t="shared" si="75"/>
        <v/>
      </c>
      <c r="L247" s="4"/>
      <c r="M247" s="5"/>
      <c r="N247" s="12" t="str">
        <f t="shared" si="76"/>
        <v/>
      </c>
      <c r="O247" s="4"/>
      <c r="P247" s="11"/>
      <c r="Q247" s="3"/>
      <c r="R247" s="5"/>
      <c r="S247" s="4"/>
      <c r="T247" s="11"/>
      <c r="U247" s="3"/>
      <c r="V247" s="5"/>
      <c r="W247" s="4" t="str">
        <f t="shared" si="77"/>
        <v/>
      </c>
      <c r="X247" s="11" t="str">
        <f t="shared" si="78"/>
        <v/>
      </c>
      <c r="Y247" s="3" t="str">
        <f t="shared" si="79"/>
        <v/>
      </c>
      <c r="Z247" s="5" t="str">
        <f t="shared" si="80"/>
        <v/>
      </c>
      <c r="AA247" s="4"/>
      <c r="AB247" s="5"/>
      <c r="AC247" s="4"/>
      <c r="AD247" s="54"/>
    </row>
    <row r="248" spans="1:30" x14ac:dyDescent="0.25">
      <c r="A248" s="64">
        <f t="shared" si="81"/>
        <v>245</v>
      </c>
      <c r="B248" s="69"/>
      <c r="C248" s="3"/>
      <c r="D248" s="10"/>
      <c r="E248" s="75"/>
      <c r="F248" s="4"/>
      <c r="G248" s="3"/>
      <c r="H248" s="9" t="str">
        <f t="shared" si="74"/>
        <v/>
      </c>
      <c r="I248" s="4"/>
      <c r="J248" s="3"/>
      <c r="K248" s="9" t="str">
        <f t="shared" si="75"/>
        <v/>
      </c>
      <c r="L248" s="4"/>
      <c r="M248" s="5"/>
      <c r="N248" s="12" t="str">
        <f t="shared" si="76"/>
        <v/>
      </c>
      <c r="O248" s="4"/>
      <c r="P248" s="11"/>
      <c r="Q248" s="3"/>
      <c r="R248" s="5"/>
      <c r="S248" s="4"/>
      <c r="T248" s="11"/>
      <c r="U248" s="3"/>
      <c r="V248" s="5"/>
      <c r="W248" s="4" t="str">
        <f t="shared" si="77"/>
        <v/>
      </c>
      <c r="X248" s="11" t="str">
        <f t="shared" si="78"/>
        <v/>
      </c>
      <c r="Y248" s="3" t="str">
        <f t="shared" si="79"/>
        <v/>
      </c>
      <c r="Z248" s="5" t="str">
        <f t="shared" si="80"/>
        <v/>
      </c>
      <c r="AA248" s="4"/>
      <c r="AB248" s="5"/>
      <c r="AC248" s="4"/>
      <c r="AD248" s="54"/>
    </row>
    <row r="249" spans="1:30" x14ac:dyDescent="0.25">
      <c r="A249" s="64">
        <f t="shared" si="81"/>
        <v>246</v>
      </c>
      <c r="B249" s="69"/>
      <c r="C249" s="3"/>
      <c r="D249" s="10"/>
      <c r="E249" s="75"/>
      <c r="F249" s="4"/>
      <c r="G249" s="3"/>
      <c r="H249" s="9" t="str">
        <f t="shared" si="74"/>
        <v/>
      </c>
      <c r="I249" s="4"/>
      <c r="J249" s="3"/>
      <c r="K249" s="9" t="str">
        <f t="shared" si="75"/>
        <v/>
      </c>
      <c r="L249" s="4"/>
      <c r="M249" s="5"/>
      <c r="N249" s="12" t="str">
        <f t="shared" si="76"/>
        <v/>
      </c>
      <c r="O249" s="4"/>
      <c r="P249" s="11"/>
      <c r="Q249" s="3"/>
      <c r="R249" s="5"/>
      <c r="S249" s="4"/>
      <c r="T249" s="11"/>
      <c r="U249" s="3"/>
      <c r="V249" s="5"/>
      <c r="W249" s="4" t="str">
        <f t="shared" si="77"/>
        <v/>
      </c>
      <c r="X249" s="11" t="str">
        <f t="shared" si="78"/>
        <v/>
      </c>
      <c r="Y249" s="3" t="str">
        <f t="shared" si="79"/>
        <v/>
      </c>
      <c r="Z249" s="5" t="str">
        <f t="shared" si="80"/>
        <v/>
      </c>
      <c r="AA249" s="4"/>
      <c r="AB249" s="5"/>
      <c r="AC249" s="4"/>
      <c r="AD249" s="54"/>
    </row>
    <row r="250" spans="1:30" x14ac:dyDescent="0.25">
      <c r="A250" s="64">
        <f t="shared" si="81"/>
        <v>247</v>
      </c>
      <c r="B250" s="69"/>
      <c r="C250" s="3"/>
      <c r="D250" s="10"/>
      <c r="E250" s="75"/>
      <c r="F250" s="4"/>
      <c r="G250" s="3"/>
      <c r="H250" s="9" t="str">
        <f t="shared" si="74"/>
        <v/>
      </c>
      <c r="I250" s="4"/>
      <c r="J250" s="3"/>
      <c r="K250" s="9" t="str">
        <f t="shared" si="75"/>
        <v/>
      </c>
      <c r="L250" s="4"/>
      <c r="M250" s="5"/>
      <c r="N250" s="12" t="str">
        <f t="shared" si="76"/>
        <v/>
      </c>
      <c r="O250" s="4"/>
      <c r="P250" s="11"/>
      <c r="Q250" s="3"/>
      <c r="R250" s="5"/>
      <c r="S250" s="4"/>
      <c r="T250" s="11"/>
      <c r="U250" s="3"/>
      <c r="V250" s="5"/>
      <c r="W250" s="4" t="str">
        <f t="shared" si="77"/>
        <v/>
      </c>
      <c r="X250" s="11" t="str">
        <f t="shared" si="78"/>
        <v/>
      </c>
      <c r="Y250" s="3" t="str">
        <f t="shared" si="79"/>
        <v/>
      </c>
      <c r="Z250" s="5" t="str">
        <f t="shared" si="80"/>
        <v/>
      </c>
      <c r="AA250" s="4"/>
      <c r="AB250" s="5"/>
      <c r="AC250" s="4"/>
      <c r="AD250" s="54"/>
    </row>
    <row r="251" spans="1:30" x14ac:dyDescent="0.25">
      <c r="A251" s="64">
        <f t="shared" si="81"/>
        <v>248</v>
      </c>
      <c r="B251" s="69"/>
      <c r="C251" s="3"/>
      <c r="D251" s="10"/>
      <c r="E251" s="75"/>
      <c r="F251" s="4"/>
      <c r="G251" s="3"/>
      <c r="H251" s="9" t="str">
        <f t="shared" si="74"/>
        <v/>
      </c>
      <c r="I251" s="4"/>
      <c r="J251" s="3"/>
      <c r="K251" s="9" t="str">
        <f t="shared" si="75"/>
        <v/>
      </c>
      <c r="L251" s="4"/>
      <c r="M251" s="5"/>
      <c r="N251" s="12" t="str">
        <f t="shared" si="76"/>
        <v/>
      </c>
      <c r="O251" s="4"/>
      <c r="P251" s="11"/>
      <c r="Q251" s="3"/>
      <c r="R251" s="5"/>
      <c r="S251" s="4"/>
      <c r="T251" s="11"/>
      <c r="U251" s="3"/>
      <c r="V251" s="5"/>
      <c r="W251" s="4" t="str">
        <f t="shared" si="77"/>
        <v/>
      </c>
      <c r="X251" s="11" t="str">
        <f t="shared" si="78"/>
        <v/>
      </c>
      <c r="Y251" s="3" t="str">
        <f t="shared" si="79"/>
        <v/>
      </c>
      <c r="Z251" s="5" t="str">
        <f t="shared" si="80"/>
        <v/>
      </c>
      <c r="AA251" s="4"/>
      <c r="AB251" s="5"/>
      <c r="AC251" s="4"/>
      <c r="AD251" s="54"/>
    </row>
    <row r="252" spans="1:30" x14ac:dyDescent="0.25">
      <c r="A252" s="64">
        <f t="shared" si="81"/>
        <v>249</v>
      </c>
      <c r="B252" s="69"/>
      <c r="C252" s="3"/>
      <c r="D252" s="10"/>
      <c r="E252" s="75"/>
      <c r="F252" s="4"/>
      <c r="G252" s="3"/>
      <c r="H252" s="9" t="str">
        <f t="shared" si="74"/>
        <v/>
      </c>
      <c r="I252" s="4"/>
      <c r="J252" s="3"/>
      <c r="K252" s="9" t="str">
        <f t="shared" si="75"/>
        <v/>
      </c>
      <c r="L252" s="4"/>
      <c r="M252" s="5"/>
      <c r="N252" s="12" t="str">
        <f t="shared" si="76"/>
        <v/>
      </c>
      <c r="O252" s="4"/>
      <c r="P252" s="11"/>
      <c r="Q252" s="3"/>
      <c r="R252" s="5"/>
      <c r="S252" s="4"/>
      <c r="T252" s="11"/>
      <c r="U252" s="3"/>
      <c r="V252" s="5"/>
      <c r="W252" s="4" t="str">
        <f t="shared" si="77"/>
        <v/>
      </c>
      <c r="X252" s="11" t="str">
        <f t="shared" si="78"/>
        <v/>
      </c>
      <c r="Y252" s="3" t="str">
        <f t="shared" si="79"/>
        <v/>
      </c>
      <c r="Z252" s="5" t="str">
        <f t="shared" si="80"/>
        <v/>
      </c>
      <c r="AA252" s="4"/>
      <c r="AB252" s="5"/>
      <c r="AC252" s="4"/>
      <c r="AD252" s="54"/>
    </row>
    <row r="253" spans="1:30" x14ac:dyDescent="0.25">
      <c r="A253" s="64">
        <f t="shared" si="81"/>
        <v>250</v>
      </c>
      <c r="B253" s="69"/>
      <c r="C253" s="3"/>
      <c r="D253" s="10"/>
      <c r="E253" s="75"/>
      <c r="F253" s="4"/>
      <c r="G253" s="3"/>
      <c r="H253" s="9" t="str">
        <f t="shared" ref="H253:H308" si="82">IF(B253="","",(H252+F253-G253))</f>
        <v/>
      </c>
      <c r="I253" s="4"/>
      <c r="J253" s="3"/>
      <c r="K253" s="9" t="str">
        <f t="shared" ref="K253:K308" si="83">IF(B253="","",K252+I253-J253)</f>
        <v/>
      </c>
      <c r="L253" s="4"/>
      <c r="M253" s="5"/>
      <c r="N253" s="12" t="str">
        <f t="shared" ref="N253:N308" si="84">IFERROR(H253+K253+L253-M253,"")</f>
        <v/>
      </c>
      <c r="O253" s="4"/>
      <c r="P253" s="11"/>
      <c r="Q253" s="3"/>
      <c r="R253" s="5"/>
      <c r="S253" s="4"/>
      <c r="T253" s="11"/>
      <c r="U253" s="3"/>
      <c r="V253" s="5"/>
      <c r="W253" s="4" t="str">
        <f t="shared" ref="W253:W308" si="85">IF(B253="","",W252+O253-S253)</f>
        <v/>
      </c>
      <c r="X253" s="11" t="str">
        <f t="shared" ref="X253:X308" si="86">IF(B253="","",X252+P253-T253)</f>
        <v/>
      </c>
      <c r="Y253" s="3" t="str">
        <f t="shared" ref="Y253:Y308" si="87">IF(B253="","",Y252+Q253-U253)</f>
        <v/>
      </c>
      <c r="Z253" s="5" t="str">
        <f t="shared" ref="Z253:Z308" si="88">IF(B253="","",Z252+R253-V253)</f>
        <v/>
      </c>
      <c r="AA253" s="4"/>
      <c r="AB253" s="5"/>
      <c r="AC253" s="4"/>
      <c r="AD253" s="54"/>
    </row>
    <row r="254" spans="1:30" x14ac:dyDescent="0.25">
      <c r="A254" s="64">
        <f t="shared" si="81"/>
        <v>251</v>
      </c>
      <c r="B254" s="69"/>
      <c r="C254" s="3"/>
      <c r="D254" s="10"/>
      <c r="E254" s="75"/>
      <c r="F254" s="4"/>
      <c r="G254" s="3"/>
      <c r="H254" s="9" t="str">
        <f t="shared" si="82"/>
        <v/>
      </c>
      <c r="I254" s="4"/>
      <c r="J254" s="3"/>
      <c r="K254" s="9" t="str">
        <f t="shared" si="83"/>
        <v/>
      </c>
      <c r="L254" s="4"/>
      <c r="M254" s="5"/>
      <c r="N254" s="12" t="str">
        <f t="shared" si="84"/>
        <v/>
      </c>
      <c r="O254" s="4"/>
      <c r="P254" s="11"/>
      <c r="Q254" s="3"/>
      <c r="R254" s="5"/>
      <c r="S254" s="4"/>
      <c r="T254" s="11"/>
      <c r="U254" s="3"/>
      <c r="V254" s="5"/>
      <c r="W254" s="4" t="str">
        <f t="shared" si="85"/>
        <v/>
      </c>
      <c r="X254" s="11" t="str">
        <f t="shared" si="86"/>
        <v/>
      </c>
      <c r="Y254" s="3" t="str">
        <f t="shared" si="87"/>
        <v/>
      </c>
      <c r="Z254" s="5" t="str">
        <f t="shared" si="88"/>
        <v/>
      </c>
      <c r="AA254" s="4"/>
      <c r="AB254" s="5"/>
      <c r="AC254" s="4"/>
      <c r="AD254" s="54"/>
    </row>
    <row r="255" spans="1:30" x14ac:dyDescent="0.25">
      <c r="A255" s="64">
        <f t="shared" si="81"/>
        <v>252</v>
      </c>
      <c r="B255" s="69"/>
      <c r="C255" s="3"/>
      <c r="D255" s="10"/>
      <c r="E255" s="75"/>
      <c r="F255" s="4"/>
      <c r="G255" s="3"/>
      <c r="H255" s="9" t="str">
        <f t="shared" si="82"/>
        <v/>
      </c>
      <c r="I255" s="4"/>
      <c r="J255" s="3"/>
      <c r="K255" s="9" t="str">
        <f t="shared" si="83"/>
        <v/>
      </c>
      <c r="L255" s="4"/>
      <c r="M255" s="5"/>
      <c r="N255" s="12" t="str">
        <f t="shared" si="84"/>
        <v/>
      </c>
      <c r="O255" s="4"/>
      <c r="P255" s="11"/>
      <c r="Q255" s="3"/>
      <c r="R255" s="5"/>
      <c r="S255" s="4"/>
      <c r="T255" s="11"/>
      <c r="U255" s="3"/>
      <c r="V255" s="5"/>
      <c r="W255" s="4" t="str">
        <f t="shared" si="85"/>
        <v/>
      </c>
      <c r="X255" s="11" t="str">
        <f t="shared" si="86"/>
        <v/>
      </c>
      <c r="Y255" s="3" t="str">
        <f t="shared" si="87"/>
        <v/>
      </c>
      <c r="Z255" s="5" t="str">
        <f t="shared" si="88"/>
        <v/>
      </c>
      <c r="AA255" s="4"/>
      <c r="AB255" s="5"/>
      <c r="AC255" s="4"/>
      <c r="AD255" s="54"/>
    </row>
    <row r="256" spans="1:30" x14ac:dyDescent="0.25">
      <c r="A256" s="64">
        <f t="shared" si="81"/>
        <v>253</v>
      </c>
      <c r="B256" s="69"/>
      <c r="C256" s="3"/>
      <c r="D256" s="10"/>
      <c r="E256" s="75"/>
      <c r="F256" s="4"/>
      <c r="G256" s="3"/>
      <c r="H256" s="9" t="str">
        <f t="shared" si="82"/>
        <v/>
      </c>
      <c r="I256" s="4"/>
      <c r="J256" s="3"/>
      <c r="K256" s="9" t="str">
        <f t="shared" si="83"/>
        <v/>
      </c>
      <c r="L256" s="4"/>
      <c r="M256" s="5"/>
      <c r="N256" s="12" t="str">
        <f t="shared" si="84"/>
        <v/>
      </c>
      <c r="O256" s="4"/>
      <c r="P256" s="11"/>
      <c r="Q256" s="3"/>
      <c r="R256" s="5"/>
      <c r="S256" s="4"/>
      <c r="T256" s="11"/>
      <c r="U256" s="3"/>
      <c r="V256" s="5"/>
      <c r="W256" s="4" t="str">
        <f t="shared" si="85"/>
        <v/>
      </c>
      <c r="X256" s="11" t="str">
        <f t="shared" si="86"/>
        <v/>
      </c>
      <c r="Y256" s="3" t="str">
        <f t="shared" si="87"/>
        <v/>
      </c>
      <c r="Z256" s="5" t="str">
        <f t="shared" si="88"/>
        <v/>
      </c>
      <c r="AA256" s="4"/>
      <c r="AB256" s="5"/>
      <c r="AC256" s="4"/>
      <c r="AD256" s="54"/>
    </row>
    <row r="257" spans="1:30" x14ac:dyDescent="0.25">
      <c r="A257" s="64">
        <f t="shared" si="81"/>
        <v>254</v>
      </c>
      <c r="B257" s="69"/>
      <c r="C257" s="3"/>
      <c r="D257" s="10"/>
      <c r="E257" s="75"/>
      <c r="F257" s="4"/>
      <c r="G257" s="3"/>
      <c r="H257" s="9" t="str">
        <f t="shared" si="82"/>
        <v/>
      </c>
      <c r="I257" s="4"/>
      <c r="J257" s="3"/>
      <c r="K257" s="9" t="str">
        <f t="shared" si="83"/>
        <v/>
      </c>
      <c r="L257" s="4"/>
      <c r="M257" s="5"/>
      <c r="N257" s="12" t="str">
        <f t="shared" si="84"/>
        <v/>
      </c>
      <c r="O257" s="4"/>
      <c r="P257" s="11"/>
      <c r="Q257" s="3"/>
      <c r="R257" s="5"/>
      <c r="S257" s="4"/>
      <c r="T257" s="11"/>
      <c r="U257" s="3"/>
      <c r="V257" s="5"/>
      <c r="W257" s="4" t="str">
        <f t="shared" si="85"/>
        <v/>
      </c>
      <c r="X257" s="11" t="str">
        <f t="shared" si="86"/>
        <v/>
      </c>
      <c r="Y257" s="3" t="str">
        <f t="shared" si="87"/>
        <v/>
      </c>
      <c r="Z257" s="5" t="str">
        <f t="shared" si="88"/>
        <v/>
      </c>
      <c r="AA257" s="4"/>
      <c r="AB257" s="5"/>
      <c r="AC257" s="4"/>
      <c r="AD257" s="54"/>
    </row>
    <row r="258" spans="1:30" x14ac:dyDescent="0.25">
      <c r="A258" s="64">
        <f t="shared" si="81"/>
        <v>255</v>
      </c>
      <c r="B258" s="69"/>
      <c r="C258" s="3"/>
      <c r="D258" s="10"/>
      <c r="E258" s="75"/>
      <c r="F258" s="4"/>
      <c r="G258" s="3"/>
      <c r="H258" s="9" t="str">
        <f t="shared" si="82"/>
        <v/>
      </c>
      <c r="I258" s="4"/>
      <c r="J258" s="3"/>
      <c r="K258" s="9" t="str">
        <f t="shared" si="83"/>
        <v/>
      </c>
      <c r="L258" s="4"/>
      <c r="M258" s="5"/>
      <c r="N258" s="12" t="str">
        <f t="shared" si="84"/>
        <v/>
      </c>
      <c r="O258" s="4"/>
      <c r="P258" s="11"/>
      <c r="Q258" s="3"/>
      <c r="R258" s="5"/>
      <c r="S258" s="4"/>
      <c r="T258" s="11"/>
      <c r="U258" s="3"/>
      <c r="V258" s="5"/>
      <c r="W258" s="4" t="str">
        <f t="shared" si="85"/>
        <v/>
      </c>
      <c r="X258" s="11" t="str">
        <f t="shared" si="86"/>
        <v/>
      </c>
      <c r="Y258" s="3" t="str">
        <f t="shared" si="87"/>
        <v/>
      </c>
      <c r="Z258" s="5" t="str">
        <f t="shared" si="88"/>
        <v/>
      </c>
      <c r="AA258" s="4"/>
      <c r="AB258" s="5"/>
      <c r="AC258" s="4"/>
      <c r="AD258" s="54"/>
    </row>
    <row r="259" spans="1:30" x14ac:dyDescent="0.25">
      <c r="A259" s="64">
        <f t="shared" si="81"/>
        <v>256</v>
      </c>
      <c r="B259" s="69"/>
      <c r="C259" s="3"/>
      <c r="D259" s="10"/>
      <c r="E259" s="75"/>
      <c r="F259" s="4"/>
      <c r="G259" s="3"/>
      <c r="H259" s="9" t="str">
        <f t="shared" si="82"/>
        <v/>
      </c>
      <c r="I259" s="4"/>
      <c r="J259" s="3"/>
      <c r="K259" s="9" t="str">
        <f t="shared" si="83"/>
        <v/>
      </c>
      <c r="L259" s="4"/>
      <c r="M259" s="5"/>
      <c r="N259" s="12" t="str">
        <f t="shared" si="84"/>
        <v/>
      </c>
      <c r="O259" s="4"/>
      <c r="P259" s="11"/>
      <c r="Q259" s="3"/>
      <c r="R259" s="5"/>
      <c r="S259" s="4"/>
      <c r="T259" s="11"/>
      <c r="U259" s="3"/>
      <c r="V259" s="5"/>
      <c r="W259" s="4" t="str">
        <f t="shared" si="85"/>
        <v/>
      </c>
      <c r="X259" s="11" t="str">
        <f t="shared" si="86"/>
        <v/>
      </c>
      <c r="Y259" s="3" t="str">
        <f t="shared" si="87"/>
        <v/>
      </c>
      <c r="Z259" s="5" t="str">
        <f t="shared" si="88"/>
        <v/>
      </c>
      <c r="AA259" s="4"/>
      <c r="AB259" s="5"/>
      <c r="AC259" s="4"/>
      <c r="AD259" s="54"/>
    </row>
    <row r="260" spans="1:30" x14ac:dyDescent="0.25">
      <c r="A260" s="64">
        <f t="shared" si="81"/>
        <v>257</v>
      </c>
      <c r="B260" s="69"/>
      <c r="C260" s="3"/>
      <c r="D260" s="10"/>
      <c r="E260" s="75"/>
      <c r="F260" s="4"/>
      <c r="G260" s="3"/>
      <c r="H260" s="9" t="str">
        <f t="shared" si="82"/>
        <v/>
      </c>
      <c r="I260" s="4"/>
      <c r="J260" s="3"/>
      <c r="K260" s="9" t="str">
        <f t="shared" si="83"/>
        <v/>
      </c>
      <c r="L260" s="4"/>
      <c r="M260" s="5"/>
      <c r="N260" s="12" t="str">
        <f t="shared" si="84"/>
        <v/>
      </c>
      <c r="O260" s="4"/>
      <c r="P260" s="11"/>
      <c r="Q260" s="3"/>
      <c r="R260" s="5"/>
      <c r="S260" s="4"/>
      <c r="T260" s="11"/>
      <c r="U260" s="3"/>
      <c r="V260" s="5"/>
      <c r="W260" s="4" t="str">
        <f t="shared" si="85"/>
        <v/>
      </c>
      <c r="X260" s="11" t="str">
        <f t="shared" si="86"/>
        <v/>
      </c>
      <c r="Y260" s="3" t="str">
        <f t="shared" si="87"/>
        <v/>
      </c>
      <c r="Z260" s="5" t="str">
        <f t="shared" si="88"/>
        <v/>
      </c>
      <c r="AA260" s="4"/>
      <c r="AB260" s="5"/>
      <c r="AC260" s="4"/>
      <c r="AD260" s="54"/>
    </row>
    <row r="261" spans="1:30" x14ac:dyDescent="0.25">
      <c r="A261" s="64">
        <f t="shared" si="81"/>
        <v>258</v>
      </c>
      <c r="B261" s="69"/>
      <c r="C261" s="3"/>
      <c r="D261" s="10"/>
      <c r="E261" s="75"/>
      <c r="F261" s="4"/>
      <c r="G261" s="3"/>
      <c r="H261" s="9" t="str">
        <f t="shared" si="82"/>
        <v/>
      </c>
      <c r="I261" s="4"/>
      <c r="J261" s="3"/>
      <c r="K261" s="9" t="str">
        <f t="shared" si="83"/>
        <v/>
      </c>
      <c r="L261" s="4"/>
      <c r="M261" s="5"/>
      <c r="N261" s="12" t="str">
        <f t="shared" si="84"/>
        <v/>
      </c>
      <c r="O261" s="4"/>
      <c r="P261" s="11"/>
      <c r="Q261" s="3"/>
      <c r="R261" s="5"/>
      <c r="S261" s="4"/>
      <c r="T261" s="11"/>
      <c r="U261" s="3"/>
      <c r="V261" s="5"/>
      <c r="W261" s="4" t="str">
        <f t="shared" si="85"/>
        <v/>
      </c>
      <c r="X261" s="11" t="str">
        <f t="shared" si="86"/>
        <v/>
      </c>
      <c r="Y261" s="3" t="str">
        <f t="shared" si="87"/>
        <v/>
      </c>
      <c r="Z261" s="5" t="str">
        <f t="shared" si="88"/>
        <v/>
      </c>
      <c r="AA261" s="4"/>
      <c r="AB261" s="5"/>
      <c r="AC261" s="4"/>
      <c r="AD261" s="54"/>
    </row>
    <row r="262" spans="1:30" x14ac:dyDescent="0.25">
      <c r="A262" s="64">
        <f t="shared" si="81"/>
        <v>259</v>
      </c>
      <c r="B262" s="69"/>
      <c r="C262" s="3"/>
      <c r="D262" s="10"/>
      <c r="E262" s="75"/>
      <c r="F262" s="4"/>
      <c r="G262" s="3"/>
      <c r="H262" s="9" t="str">
        <f t="shared" si="82"/>
        <v/>
      </c>
      <c r="I262" s="4"/>
      <c r="J262" s="3"/>
      <c r="K262" s="9" t="str">
        <f t="shared" si="83"/>
        <v/>
      </c>
      <c r="L262" s="4"/>
      <c r="M262" s="5"/>
      <c r="N262" s="12" t="str">
        <f t="shared" si="84"/>
        <v/>
      </c>
      <c r="O262" s="4"/>
      <c r="P262" s="11"/>
      <c r="Q262" s="3"/>
      <c r="R262" s="5"/>
      <c r="S262" s="4"/>
      <c r="T262" s="11"/>
      <c r="U262" s="3"/>
      <c r="V262" s="5"/>
      <c r="W262" s="4" t="str">
        <f t="shared" si="85"/>
        <v/>
      </c>
      <c r="X262" s="11" t="str">
        <f t="shared" si="86"/>
        <v/>
      </c>
      <c r="Y262" s="3" t="str">
        <f t="shared" si="87"/>
        <v/>
      </c>
      <c r="Z262" s="5" t="str">
        <f t="shared" si="88"/>
        <v/>
      </c>
      <c r="AA262" s="4"/>
      <c r="AB262" s="5"/>
      <c r="AC262" s="4"/>
      <c r="AD262" s="54"/>
    </row>
    <row r="263" spans="1:30" x14ac:dyDescent="0.25">
      <c r="A263" s="64">
        <f t="shared" si="81"/>
        <v>260</v>
      </c>
      <c r="B263" s="69"/>
      <c r="C263" s="3"/>
      <c r="D263" s="10"/>
      <c r="E263" s="75"/>
      <c r="F263" s="4"/>
      <c r="G263" s="3"/>
      <c r="H263" s="9" t="str">
        <f t="shared" si="82"/>
        <v/>
      </c>
      <c r="I263" s="4"/>
      <c r="J263" s="3"/>
      <c r="K263" s="9" t="str">
        <f t="shared" si="83"/>
        <v/>
      </c>
      <c r="L263" s="4"/>
      <c r="M263" s="5"/>
      <c r="N263" s="12" t="str">
        <f t="shared" si="84"/>
        <v/>
      </c>
      <c r="O263" s="4"/>
      <c r="P263" s="11"/>
      <c r="Q263" s="3"/>
      <c r="R263" s="5"/>
      <c r="S263" s="4"/>
      <c r="T263" s="11"/>
      <c r="U263" s="3"/>
      <c r="V263" s="5"/>
      <c r="W263" s="4" t="str">
        <f t="shared" si="85"/>
        <v/>
      </c>
      <c r="X263" s="11" t="str">
        <f t="shared" si="86"/>
        <v/>
      </c>
      <c r="Y263" s="3" t="str">
        <f t="shared" si="87"/>
        <v/>
      </c>
      <c r="Z263" s="5" t="str">
        <f t="shared" si="88"/>
        <v/>
      </c>
      <c r="AA263" s="4"/>
      <c r="AB263" s="5"/>
      <c r="AC263" s="4"/>
      <c r="AD263" s="54"/>
    </row>
    <row r="264" spans="1:30" x14ac:dyDescent="0.25">
      <c r="A264" s="64">
        <f t="shared" si="81"/>
        <v>261</v>
      </c>
      <c r="B264" s="69"/>
      <c r="C264" s="3"/>
      <c r="D264" s="10"/>
      <c r="E264" s="75"/>
      <c r="F264" s="4"/>
      <c r="G264" s="3"/>
      <c r="H264" s="9" t="str">
        <f t="shared" si="82"/>
        <v/>
      </c>
      <c r="I264" s="4"/>
      <c r="J264" s="3"/>
      <c r="K264" s="9" t="str">
        <f t="shared" si="83"/>
        <v/>
      </c>
      <c r="L264" s="4"/>
      <c r="M264" s="5"/>
      <c r="N264" s="12" t="str">
        <f t="shared" si="84"/>
        <v/>
      </c>
      <c r="O264" s="4"/>
      <c r="P264" s="11"/>
      <c r="Q264" s="3"/>
      <c r="R264" s="5"/>
      <c r="S264" s="4"/>
      <c r="T264" s="11"/>
      <c r="U264" s="3"/>
      <c r="V264" s="5"/>
      <c r="W264" s="4" t="str">
        <f t="shared" si="85"/>
        <v/>
      </c>
      <c r="X264" s="11" t="str">
        <f t="shared" si="86"/>
        <v/>
      </c>
      <c r="Y264" s="3" t="str">
        <f t="shared" si="87"/>
        <v/>
      </c>
      <c r="Z264" s="5" t="str">
        <f t="shared" si="88"/>
        <v/>
      </c>
      <c r="AA264" s="4"/>
      <c r="AB264" s="5"/>
      <c r="AC264" s="4"/>
      <c r="AD264" s="54"/>
    </row>
    <row r="265" spans="1:30" x14ac:dyDescent="0.25">
      <c r="A265" s="64">
        <f t="shared" si="81"/>
        <v>262</v>
      </c>
      <c r="B265" s="69"/>
      <c r="C265" s="3"/>
      <c r="D265" s="10"/>
      <c r="E265" s="75"/>
      <c r="F265" s="4"/>
      <c r="G265" s="3"/>
      <c r="H265" s="9" t="str">
        <f t="shared" si="82"/>
        <v/>
      </c>
      <c r="I265" s="4"/>
      <c r="J265" s="3"/>
      <c r="K265" s="9" t="str">
        <f t="shared" si="83"/>
        <v/>
      </c>
      <c r="L265" s="4"/>
      <c r="M265" s="5"/>
      <c r="N265" s="12" t="str">
        <f t="shared" si="84"/>
        <v/>
      </c>
      <c r="O265" s="4"/>
      <c r="P265" s="11"/>
      <c r="Q265" s="3"/>
      <c r="R265" s="5"/>
      <c r="S265" s="4"/>
      <c r="T265" s="11"/>
      <c r="U265" s="3"/>
      <c r="V265" s="5"/>
      <c r="W265" s="4" t="str">
        <f t="shared" si="85"/>
        <v/>
      </c>
      <c r="X265" s="11" t="str">
        <f t="shared" si="86"/>
        <v/>
      </c>
      <c r="Y265" s="3" t="str">
        <f t="shared" si="87"/>
        <v/>
      </c>
      <c r="Z265" s="5" t="str">
        <f t="shared" si="88"/>
        <v/>
      </c>
      <c r="AA265" s="4"/>
      <c r="AB265" s="5"/>
      <c r="AC265" s="4"/>
      <c r="AD265" s="54"/>
    </row>
    <row r="266" spans="1:30" x14ac:dyDescent="0.25">
      <c r="A266" s="64">
        <f t="shared" si="81"/>
        <v>263</v>
      </c>
      <c r="B266" s="69"/>
      <c r="C266" s="3"/>
      <c r="D266" s="10"/>
      <c r="E266" s="75"/>
      <c r="F266" s="4"/>
      <c r="G266" s="3"/>
      <c r="H266" s="9" t="str">
        <f t="shared" si="82"/>
        <v/>
      </c>
      <c r="I266" s="4"/>
      <c r="J266" s="3"/>
      <c r="K266" s="9" t="str">
        <f t="shared" si="83"/>
        <v/>
      </c>
      <c r="L266" s="4"/>
      <c r="M266" s="5"/>
      <c r="N266" s="12" t="str">
        <f t="shared" si="84"/>
        <v/>
      </c>
      <c r="O266" s="4"/>
      <c r="P266" s="11"/>
      <c r="Q266" s="3"/>
      <c r="R266" s="5"/>
      <c r="S266" s="4"/>
      <c r="T266" s="11"/>
      <c r="U266" s="3"/>
      <c r="V266" s="5"/>
      <c r="W266" s="4" t="str">
        <f t="shared" si="85"/>
        <v/>
      </c>
      <c r="X266" s="11" t="str">
        <f t="shared" si="86"/>
        <v/>
      </c>
      <c r="Y266" s="3" t="str">
        <f t="shared" si="87"/>
        <v/>
      </c>
      <c r="Z266" s="5" t="str">
        <f t="shared" si="88"/>
        <v/>
      </c>
      <c r="AA266" s="4"/>
      <c r="AB266" s="5"/>
      <c r="AC266" s="4"/>
      <c r="AD266" s="54"/>
    </row>
    <row r="267" spans="1:30" x14ac:dyDescent="0.25">
      <c r="A267" s="64">
        <f t="shared" si="81"/>
        <v>264</v>
      </c>
      <c r="B267" s="69"/>
      <c r="C267" s="3"/>
      <c r="D267" s="10"/>
      <c r="E267" s="75"/>
      <c r="F267" s="4"/>
      <c r="G267" s="3"/>
      <c r="H267" s="9" t="str">
        <f t="shared" si="82"/>
        <v/>
      </c>
      <c r="I267" s="4"/>
      <c r="J267" s="3"/>
      <c r="K267" s="9" t="str">
        <f t="shared" si="83"/>
        <v/>
      </c>
      <c r="L267" s="4"/>
      <c r="M267" s="5"/>
      <c r="N267" s="12" t="str">
        <f t="shared" si="84"/>
        <v/>
      </c>
      <c r="O267" s="4"/>
      <c r="P267" s="11"/>
      <c r="Q267" s="3"/>
      <c r="R267" s="5"/>
      <c r="S267" s="4"/>
      <c r="T267" s="11"/>
      <c r="U267" s="3"/>
      <c r="V267" s="5"/>
      <c r="W267" s="4" t="str">
        <f t="shared" si="85"/>
        <v/>
      </c>
      <c r="X267" s="11" t="str">
        <f t="shared" si="86"/>
        <v/>
      </c>
      <c r="Y267" s="3" t="str">
        <f t="shared" si="87"/>
        <v/>
      </c>
      <c r="Z267" s="5" t="str">
        <f t="shared" si="88"/>
        <v/>
      </c>
      <c r="AA267" s="4"/>
      <c r="AB267" s="5"/>
      <c r="AC267" s="4"/>
      <c r="AD267" s="54"/>
    </row>
    <row r="268" spans="1:30" x14ac:dyDescent="0.25">
      <c r="A268" s="64">
        <f t="shared" ref="A268:A308" si="89">ROW(A268)-3</f>
        <v>265</v>
      </c>
      <c r="B268" s="69"/>
      <c r="C268" s="3"/>
      <c r="D268" s="10"/>
      <c r="E268" s="75"/>
      <c r="F268" s="4"/>
      <c r="G268" s="3"/>
      <c r="H268" s="9" t="str">
        <f t="shared" si="82"/>
        <v/>
      </c>
      <c r="I268" s="4"/>
      <c r="J268" s="3"/>
      <c r="K268" s="9" t="str">
        <f t="shared" si="83"/>
        <v/>
      </c>
      <c r="L268" s="4"/>
      <c r="M268" s="5"/>
      <c r="N268" s="12" t="str">
        <f t="shared" si="84"/>
        <v/>
      </c>
      <c r="O268" s="4"/>
      <c r="P268" s="11"/>
      <c r="Q268" s="3"/>
      <c r="R268" s="5"/>
      <c r="S268" s="4"/>
      <c r="T268" s="11"/>
      <c r="U268" s="3"/>
      <c r="V268" s="5"/>
      <c r="W268" s="4" t="str">
        <f t="shared" si="85"/>
        <v/>
      </c>
      <c r="X268" s="11" t="str">
        <f t="shared" si="86"/>
        <v/>
      </c>
      <c r="Y268" s="3" t="str">
        <f t="shared" si="87"/>
        <v/>
      </c>
      <c r="Z268" s="5" t="str">
        <f t="shared" si="88"/>
        <v/>
      </c>
      <c r="AA268" s="4"/>
      <c r="AB268" s="5"/>
      <c r="AC268" s="4"/>
      <c r="AD268" s="54"/>
    </row>
    <row r="269" spans="1:30" x14ac:dyDescent="0.25">
      <c r="A269" s="64">
        <f t="shared" si="89"/>
        <v>266</v>
      </c>
      <c r="B269" s="69"/>
      <c r="C269" s="3"/>
      <c r="D269" s="10"/>
      <c r="E269" s="75"/>
      <c r="F269" s="4"/>
      <c r="G269" s="3"/>
      <c r="H269" s="9" t="str">
        <f t="shared" si="82"/>
        <v/>
      </c>
      <c r="I269" s="4"/>
      <c r="J269" s="3"/>
      <c r="K269" s="9" t="str">
        <f t="shared" si="83"/>
        <v/>
      </c>
      <c r="L269" s="4"/>
      <c r="M269" s="5"/>
      <c r="N269" s="12" t="str">
        <f t="shared" si="84"/>
        <v/>
      </c>
      <c r="O269" s="4"/>
      <c r="P269" s="11"/>
      <c r="Q269" s="3"/>
      <c r="R269" s="5"/>
      <c r="S269" s="4"/>
      <c r="T269" s="11"/>
      <c r="U269" s="3"/>
      <c r="V269" s="5"/>
      <c r="W269" s="4" t="str">
        <f t="shared" si="85"/>
        <v/>
      </c>
      <c r="X269" s="11" t="str">
        <f t="shared" si="86"/>
        <v/>
      </c>
      <c r="Y269" s="3" t="str">
        <f t="shared" si="87"/>
        <v/>
      </c>
      <c r="Z269" s="5" t="str">
        <f t="shared" si="88"/>
        <v/>
      </c>
      <c r="AA269" s="4"/>
      <c r="AB269" s="5"/>
      <c r="AC269" s="4"/>
      <c r="AD269" s="54"/>
    </row>
    <row r="270" spans="1:30" x14ac:dyDescent="0.25">
      <c r="A270" s="64">
        <f t="shared" si="89"/>
        <v>267</v>
      </c>
      <c r="B270" s="69"/>
      <c r="C270" s="3"/>
      <c r="D270" s="10"/>
      <c r="E270" s="75"/>
      <c r="F270" s="4"/>
      <c r="G270" s="3"/>
      <c r="H270" s="9" t="str">
        <f t="shared" si="82"/>
        <v/>
      </c>
      <c r="I270" s="4"/>
      <c r="J270" s="3"/>
      <c r="K270" s="9" t="str">
        <f t="shared" si="83"/>
        <v/>
      </c>
      <c r="L270" s="4"/>
      <c r="M270" s="5"/>
      <c r="N270" s="12" t="str">
        <f t="shared" si="84"/>
        <v/>
      </c>
      <c r="O270" s="4"/>
      <c r="P270" s="11"/>
      <c r="Q270" s="3"/>
      <c r="R270" s="5"/>
      <c r="S270" s="4"/>
      <c r="T270" s="11"/>
      <c r="U270" s="3"/>
      <c r="V270" s="5"/>
      <c r="W270" s="4" t="str">
        <f t="shared" si="85"/>
        <v/>
      </c>
      <c r="X270" s="11" t="str">
        <f t="shared" si="86"/>
        <v/>
      </c>
      <c r="Y270" s="3" t="str">
        <f t="shared" si="87"/>
        <v/>
      </c>
      <c r="Z270" s="5" t="str">
        <f t="shared" si="88"/>
        <v/>
      </c>
      <c r="AA270" s="4"/>
      <c r="AB270" s="5"/>
      <c r="AC270" s="4"/>
      <c r="AD270" s="54"/>
    </row>
    <row r="271" spans="1:30" x14ac:dyDescent="0.25">
      <c r="A271" s="64">
        <f t="shared" si="89"/>
        <v>268</v>
      </c>
      <c r="B271" s="69"/>
      <c r="C271" s="3"/>
      <c r="D271" s="10"/>
      <c r="E271" s="75"/>
      <c r="F271" s="4"/>
      <c r="G271" s="3"/>
      <c r="H271" s="9" t="str">
        <f t="shared" si="82"/>
        <v/>
      </c>
      <c r="I271" s="4"/>
      <c r="J271" s="3"/>
      <c r="K271" s="9" t="str">
        <f t="shared" si="83"/>
        <v/>
      </c>
      <c r="L271" s="4"/>
      <c r="M271" s="5"/>
      <c r="N271" s="12" t="str">
        <f t="shared" si="84"/>
        <v/>
      </c>
      <c r="O271" s="4"/>
      <c r="P271" s="11"/>
      <c r="Q271" s="3"/>
      <c r="R271" s="5"/>
      <c r="S271" s="4"/>
      <c r="T271" s="11"/>
      <c r="U271" s="3"/>
      <c r="V271" s="5"/>
      <c r="W271" s="4" t="str">
        <f t="shared" si="85"/>
        <v/>
      </c>
      <c r="X271" s="11" t="str">
        <f t="shared" si="86"/>
        <v/>
      </c>
      <c r="Y271" s="3" t="str">
        <f t="shared" si="87"/>
        <v/>
      </c>
      <c r="Z271" s="5" t="str">
        <f t="shared" si="88"/>
        <v/>
      </c>
      <c r="AA271" s="4"/>
      <c r="AB271" s="5"/>
      <c r="AC271" s="4"/>
      <c r="AD271" s="54"/>
    </row>
    <row r="272" spans="1:30" x14ac:dyDescent="0.25">
      <c r="A272" s="64">
        <f t="shared" si="89"/>
        <v>269</v>
      </c>
      <c r="B272" s="69"/>
      <c r="C272" s="3"/>
      <c r="D272" s="10"/>
      <c r="E272" s="75"/>
      <c r="F272" s="4"/>
      <c r="G272" s="3"/>
      <c r="H272" s="9" t="str">
        <f t="shared" si="82"/>
        <v/>
      </c>
      <c r="I272" s="4"/>
      <c r="J272" s="3"/>
      <c r="K272" s="9" t="str">
        <f t="shared" si="83"/>
        <v/>
      </c>
      <c r="L272" s="4"/>
      <c r="M272" s="5"/>
      <c r="N272" s="12" t="str">
        <f t="shared" si="84"/>
        <v/>
      </c>
      <c r="O272" s="4"/>
      <c r="P272" s="11"/>
      <c r="Q272" s="3"/>
      <c r="R272" s="5"/>
      <c r="S272" s="4"/>
      <c r="T272" s="11"/>
      <c r="U272" s="3"/>
      <c r="V272" s="5"/>
      <c r="W272" s="4" t="str">
        <f t="shared" si="85"/>
        <v/>
      </c>
      <c r="X272" s="11" t="str">
        <f t="shared" si="86"/>
        <v/>
      </c>
      <c r="Y272" s="3" t="str">
        <f t="shared" si="87"/>
        <v/>
      </c>
      <c r="Z272" s="5" t="str">
        <f t="shared" si="88"/>
        <v/>
      </c>
      <c r="AA272" s="4"/>
      <c r="AB272" s="5"/>
      <c r="AC272" s="4"/>
      <c r="AD272" s="54"/>
    </row>
    <row r="273" spans="1:30" x14ac:dyDescent="0.25">
      <c r="A273" s="64">
        <f t="shared" si="89"/>
        <v>270</v>
      </c>
      <c r="B273" s="69"/>
      <c r="C273" s="3"/>
      <c r="D273" s="10"/>
      <c r="E273" s="75"/>
      <c r="F273" s="4"/>
      <c r="G273" s="3"/>
      <c r="H273" s="9" t="str">
        <f t="shared" si="82"/>
        <v/>
      </c>
      <c r="I273" s="4"/>
      <c r="J273" s="3"/>
      <c r="K273" s="9" t="str">
        <f t="shared" si="83"/>
        <v/>
      </c>
      <c r="L273" s="4"/>
      <c r="M273" s="5"/>
      <c r="N273" s="12" t="str">
        <f t="shared" si="84"/>
        <v/>
      </c>
      <c r="O273" s="4"/>
      <c r="P273" s="11"/>
      <c r="Q273" s="3"/>
      <c r="R273" s="5"/>
      <c r="S273" s="4"/>
      <c r="T273" s="11"/>
      <c r="U273" s="3"/>
      <c r="V273" s="5"/>
      <c r="W273" s="4" t="str">
        <f t="shared" si="85"/>
        <v/>
      </c>
      <c r="X273" s="11" t="str">
        <f t="shared" si="86"/>
        <v/>
      </c>
      <c r="Y273" s="3" t="str">
        <f t="shared" si="87"/>
        <v/>
      </c>
      <c r="Z273" s="5" t="str">
        <f t="shared" si="88"/>
        <v/>
      </c>
      <c r="AA273" s="4"/>
      <c r="AB273" s="5"/>
      <c r="AC273" s="4"/>
      <c r="AD273" s="54"/>
    </row>
    <row r="274" spans="1:30" x14ac:dyDescent="0.25">
      <c r="A274" s="64">
        <f t="shared" si="89"/>
        <v>271</v>
      </c>
      <c r="B274" s="69"/>
      <c r="C274" s="3"/>
      <c r="D274" s="10"/>
      <c r="E274" s="75"/>
      <c r="F274" s="4"/>
      <c r="G274" s="3"/>
      <c r="H274" s="9" t="str">
        <f t="shared" si="82"/>
        <v/>
      </c>
      <c r="I274" s="4"/>
      <c r="J274" s="3"/>
      <c r="K274" s="9" t="str">
        <f t="shared" si="83"/>
        <v/>
      </c>
      <c r="L274" s="4"/>
      <c r="M274" s="5"/>
      <c r="N274" s="12" t="str">
        <f t="shared" si="84"/>
        <v/>
      </c>
      <c r="O274" s="4"/>
      <c r="P274" s="11"/>
      <c r="Q274" s="3"/>
      <c r="R274" s="5"/>
      <c r="S274" s="4"/>
      <c r="T274" s="11"/>
      <c r="U274" s="3"/>
      <c r="V274" s="5"/>
      <c r="W274" s="4" t="str">
        <f t="shared" si="85"/>
        <v/>
      </c>
      <c r="X274" s="11" t="str">
        <f t="shared" si="86"/>
        <v/>
      </c>
      <c r="Y274" s="3" t="str">
        <f t="shared" si="87"/>
        <v/>
      </c>
      <c r="Z274" s="5" t="str">
        <f t="shared" si="88"/>
        <v/>
      </c>
      <c r="AA274" s="4"/>
      <c r="AB274" s="5"/>
      <c r="AC274" s="4"/>
      <c r="AD274" s="54"/>
    </row>
    <row r="275" spans="1:30" x14ac:dyDescent="0.25">
      <c r="A275" s="64">
        <f t="shared" si="89"/>
        <v>272</v>
      </c>
      <c r="B275" s="69"/>
      <c r="C275" s="3"/>
      <c r="D275" s="10"/>
      <c r="E275" s="75"/>
      <c r="F275" s="4"/>
      <c r="G275" s="3"/>
      <c r="H275" s="9" t="str">
        <f t="shared" si="82"/>
        <v/>
      </c>
      <c r="I275" s="4"/>
      <c r="J275" s="3"/>
      <c r="K275" s="9" t="str">
        <f t="shared" si="83"/>
        <v/>
      </c>
      <c r="L275" s="4"/>
      <c r="M275" s="5"/>
      <c r="N275" s="12" t="str">
        <f t="shared" si="84"/>
        <v/>
      </c>
      <c r="O275" s="4"/>
      <c r="P275" s="11"/>
      <c r="Q275" s="3"/>
      <c r="R275" s="5"/>
      <c r="S275" s="4"/>
      <c r="T275" s="11"/>
      <c r="U275" s="3"/>
      <c r="V275" s="5"/>
      <c r="W275" s="4" t="str">
        <f t="shared" si="85"/>
        <v/>
      </c>
      <c r="X275" s="11" t="str">
        <f t="shared" si="86"/>
        <v/>
      </c>
      <c r="Y275" s="3" t="str">
        <f t="shared" si="87"/>
        <v/>
      </c>
      <c r="Z275" s="5" t="str">
        <f t="shared" si="88"/>
        <v/>
      </c>
      <c r="AA275" s="4"/>
      <c r="AB275" s="5"/>
      <c r="AC275" s="4"/>
      <c r="AD275" s="54"/>
    </row>
    <row r="276" spans="1:30" x14ac:dyDescent="0.25">
      <c r="A276" s="64">
        <f t="shared" si="89"/>
        <v>273</v>
      </c>
      <c r="B276" s="69"/>
      <c r="C276" s="3"/>
      <c r="D276" s="10"/>
      <c r="E276" s="75"/>
      <c r="F276" s="4"/>
      <c r="G276" s="3"/>
      <c r="H276" s="9" t="str">
        <f t="shared" si="82"/>
        <v/>
      </c>
      <c r="I276" s="4"/>
      <c r="J276" s="3"/>
      <c r="K276" s="9" t="str">
        <f t="shared" si="83"/>
        <v/>
      </c>
      <c r="L276" s="4"/>
      <c r="M276" s="5"/>
      <c r="N276" s="12" t="str">
        <f t="shared" si="84"/>
        <v/>
      </c>
      <c r="O276" s="4"/>
      <c r="P276" s="11"/>
      <c r="Q276" s="3"/>
      <c r="R276" s="5"/>
      <c r="S276" s="4"/>
      <c r="T276" s="11"/>
      <c r="U276" s="3"/>
      <c r="V276" s="5"/>
      <c r="W276" s="4" t="str">
        <f t="shared" si="85"/>
        <v/>
      </c>
      <c r="X276" s="11" t="str">
        <f t="shared" si="86"/>
        <v/>
      </c>
      <c r="Y276" s="3" t="str">
        <f t="shared" si="87"/>
        <v/>
      </c>
      <c r="Z276" s="5" t="str">
        <f t="shared" si="88"/>
        <v/>
      </c>
      <c r="AA276" s="4"/>
      <c r="AB276" s="5"/>
      <c r="AC276" s="4"/>
      <c r="AD276" s="54"/>
    </row>
    <row r="277" spans="1:30" x14ac:dyDescent="0.25">
      <c r="A277" s="64">
        <f t="shared" si="89"/>
        <v>274</v>
      </c>
      <c r="B277" s="69"/>
      <c r="C277" s="3"/>
      <c r="D277" s="10"/>
      <c r="E277" s="75"/>
      <c r="F277" s="4"/>
      <c r="G277" s="3"/>
      <c r="H277" s="9" t="str">
        <f t="shared" si="82"/>
        <v/>
      </c>
      <c r="I277" s="4"/>
      <c r="J277" s="3"/>
      <c r="K277" s="9" t="str">
        <f t="shared" si="83"/>
        <v/>
      </c>
      <c r="L277" s="4"/>
      <c r="M277" s="5"/>
      <c r="N277" s="12" t="str">
        <f t="shared" si="84"/>
        <v/>
      </c>
      <c r="O277" s="4"/>
      <c r="P277" s="11"/>
      <c r="Q277" s="3"/>
      <c r="R277" s="5"/>
      <c r="S277" s="4"/>
      <c r="T277" s="11"/>
      <c r="U277" s="3"/>
      <c r="V277" s="5"/>
      <c r="W277" s="4" t="str">
        <f t="shared" si="85"/>
        <v/>
      </c>
      <c r="X277" s="11" t="str">
        <f t="shared" si="86"/>
        <v/>
      </c>
      <c r="Y277" s="3" t="str">
        <f t="shared" si="87"/>
        <v/>
      </c>
      <c r="Z277" s="5" t="str">
        <f t="shared" si="88"/>
        <v/>
      </c>
      <c r="AA277" s="4"/>
      <c r="AB277" s="5"/>
      <c r="AC277" s="4"/>
      <c r="AD277" s="54"/>
    </row>
    <row r="278" spans="1:30" x14ac:dyDescent="0.25">
      <c r="A278" s="64">
        <f t="shared" si="89"/>
        <v>275</v>
      </c>
      <c r="B278" s="69"/>
      <c r="C278" s="3"/>
      <c r="D278" s="10"/>
      <c r="E278" s="75"/>
      <c r="F278" s="4"/>
      <c r="G278" s="3"/>
      <c r="H278" s="9" t="str">
        <f t="shared" si="82"/>
        <v/>
      </c>
      <c r="I278" s="4"/>
      <c r="J278" s="3"/>
      <c r="K278" s="9" t="str">
        <f t="shared" si="83"/>
        <v/>
      </c>
      <c r="L278" s="4"/>
      <c r="M278" s="5"/>
      <c r="N278" s="12" t="str">
        <f t="shared" si="84"/>
        <v/>
      </c>
      <c r="O278" s="4"/>
      <c r="P278" s="11"/>
      <c r="Q278" s="3"/>
      <c r="R278" s="5"/>
      <c r="S278" s="4"/>
      <c r="T278" s="11"/>
      <c r="U278" s="3"/>
      <c r="V278" s="5"/>
      <c r="W278" s="4" t="str">
        <f t="shared" si="85"/>
        <v/>
      </c>
      <c r="X278" s="11" t="str">
        <f t="shared" si="86"/>
        <v/>
      </c>
      <c r="Y278" s="3" t="str">
        <f t="shared" si="87"/>
        <v/>
      </c>
      <c r="Z278" s="5" t="str">
        <f t="shared" si="88"/>
        <v/>
      </c>
      <c r="AA278" s="4"/>
      <c r="AB278" s="5"/>
      <c r="AC278" s="4"/>
      <c r="AD278" s="54"/>
    </row>
    <row r="279" spans="1:30" x14ac:dyDescent="0.25">
      <c r="A279" s="64">
        <f t="shared" si="89"/>
        <v>276</v>
      </c>
      <c r="B279" s="69"/>
      <c r="C279" s="3"/>
      <c r="D279" s="10"/>
      <c r="E279" s="75"/>
      <c r="F279" s="4"/>
      <c r="G279" s="3"/>
      <c r="H279" s="9" t="str">
        <f t="shared" si="82"/>
        <v/>
      </c>
      <c r="I279" s="4"/>
      <c r="J279" s="3"/>
      <c r="K279" s="9" t="str">
        <f t="shared" si="83"/>
        <v/>
      </c>
      <c r="L279" s="4"/>
      <c r="M279" s="5"/>
      <c r="N279" s="12" t="str">
        <f t="shared" si="84"/>
        <v/>
      </c>
      <c r="O279" s="4"/>
      <c r="P279" s="11"/>
      <c r="Q279" s="3"/>
      <c r="R279" s="5"/>
      <c r="S279" s="4"/>
      <c r="T279" s="11"/>
      <c r="U279" s="3"/>
      <c r="V279" s="5"/>
      <c r="W279" s="4" t="str">
        <f t="shared" si="85"/>
        <v/>
      </c>
      <c r="X279" s="11" t="str">
        <f t="shared" si="86"/>
        <v/>
      </c>
      <c r="Y279" s="3" t="str">
        <f t="shared" si="87"/>
        <v/>
      </c>
      <c r="Z279" s="5" t="str">
        <f t="shared" si="88"/>
        <v/>
      </c>
      <c r="AA279" s="4"/>
      <c r="AB279" s="5"/>
      <c r="AC279" s="4"/>
      <c r="AD279" s="54"/>
    </row>
    <row r="280" spans="1:30" x14ac:dyDescent="0.25">
      <c r="A280" s="64">
        <f t="shared" si="89"/>
        <v>277</v>
      </c>
      <c r="B280" s="69"/>
      <c r="C280" s="3"/>
      <c r="D280" s="10"/>
      <c r="E280" s="75"/>
      <c r="F280" s="4"/>
      <c r="G280" s="3"/>
      <c r="H280" s="9" t="str">
        <f t="shared" si="82"/>
        <v/>
      </c>
      <c r="I280" s="4"/>
      <c r="J280" s="3"/>
      <c r="K280" s="9" t="str">
        <f t="shared" si="83"/>
        <v/>
      </c>
      <c r="L280" s="4"/>
      <c r="M280" s="5"/>
      <c r="N280" s="12" t="str">
        <f t="shared" si="84"/>
        <v/>
      </c>
      <c r="O280" s="4"/>
      <c r="P280" s="11"/>
      <c r="Q280" s="3"/>
      <c r="R280" s="5"/>
      <c r="S280" s="4"/>
      <c r="T280" s="11"/>
      <c r="U280" s="3"/>
      <c r="V280" s="5"/>
      <c r="W280" s="4" t="str">
        <f t="shared" si="85"/>
        <v/>
      </c>
      <c r="X280" s="11" t="str">
        <f t="shared" si="86"/>
        <v/>
      </c>
      <c r="Y280" s="3" t="str">
        <f t="shared" si="87"/>
        <v/>
      </c>
      <c r="Z280" s="5" t="str">
        <f t="shared" si="88"/>
        <v/>
      </c>
      <c r="AA280" s="4"/>
      <c r="AB280" s="5"/>
      <c r="AC280" s="4"/>
      <c r="AD280" s="54"/>
    </row>
    <row r="281" spans="1:30" x14ac:dyDescent="0.25">
      <c r="A281" s="64">
        <f t="shared" si="89"/>
        <v>278</v>
      </c>
      <c r="B281" s="69"/>
      <c r="C281" s="3"/>
      <c r="D281" s="10"/>
      <c r="E281" s="75"/>
      <c r="F281" s="4"/>
      <c r="G281" s="3"/>
      <c r="H281" s="9" t="str">
        <f t="shared" si="82"/>
        <v/>
      </c>
      <c r="I281" s="4"/>
      <c r="J281" s="3"/>
      <c r="K281" s="9" t="str">
        <f t="shared" si="83"/>
        <v/>
      </c>
      <c r="L281" s="4"/>
      <c r="M281" s="5"/>
      <c r="N281" s="12" t="str">
        <f t="shared" si="84"/>
        <v/>
      </c>
      <c r="O281" s="4"/>
      <c r="P281" s="11"/>
      <c r="Q281" s="3"/>
      <c r="R281" s="5"/>
      <c r="S281" s="4"/>
      <c r="T281" s="11"/>
      <c r="U281" s="3"/>
      <c r="V281" s="5"/>
      <c r="W281" s="4" t="str">
        <f t="shared" si="85"/>
        <v/>
      </c>
      <c r="X281" s="11" t="str">
        <f t="shared" si="86"/>
        <v/>
      </c>
      <c r="Y281" s="3" t="str">
        <f t="shared" si="87"/>
        <v/>
      </c>
      <c r="Z281" s="5" t="str">
        <f t="shared" si="88"/>
        <v/>
      </c>
      <c r="AA281" s="4"/>
      <c r="AB281" s="5"/>
      <c r="AC281" s="4"/>
      <c r="AD281" s="54"/>
    </row>
    <row r="282" spans="1:30" x14ac:dyDescent="0.25">
      <c r="A282" s="64">
        <f t="shared" si="89"/>
        <v>279</v>
      </c>
      <c r="B282" s="69"/>
      <c r="C282" s="3"/>
      <c r="D282" s="10"/>
      <c r="E282" s="75"/>
      <c r="F282" s="4"/>
      <c r="G282" s="3"/>
      <c r="H282" s="9" t="str">
        <f t="shared" si="82"/>
        <v/>
      </c>
      <c r="I282" s="4"/>
      <c r="J282" s="3"/>
      <c r="K282" s="9" t="str">
        <f t="shared" si="83"/>
        <v/>
      </c>
      <c r="L282" s="4"/>
      <c r="M282" s="5"/>
      <c r="N282" s="12" t="str">
        <f t="shared" si="84"/>
        <v/>
      </c>
      <c r="O282" s="4"/>
      <c r="P282" s="11"/>
      <c r="Q282" s="3"/>
      <c r="R282" s="5"/>
      <c r="S282" s="4"/>
      <c r="T282" s="11"/>
      <c r="U282" s="3"/>
      <c r="V282" s="5"/>
      <c r="W282" s="4" t="str">
        <f t="shared" si="85"/>
        <v/>
      </c>
      <c r="X282" s="11" t="str">
        <f t="shared" si="86"/>
        <v/>
      </c>
      <c r="Y282" s="3" t="str">
        <f t="shared" si="87"/>
        <v/>
      </c>
      <c r="Z282" s="5" t="str">
        <f t="shared" si="88"/>
        <v/>
      </c>
      <c r="AA282" s="4"/>
      <c r="AB282" s="5"/>
      <c r="AC282" s="4"/>
      <c r="AD282" s="54"/>
    </row>
    <row r="283" spans="1:30" x14ac:dyDescent="0.25">
      <c r="A283" s="64">
        <f t="shared" si="89"/>
        <v>280</v>
      </c>
      <c r="B283" s="69"/>
      <c r="C283" s="3"/>
      <c r="D283" s="10"/>
      <c r="E283" s="75"/>
      <c r="F283" s="4"/>
      <c r="G283" s="3"/>
      <c r="H283" s="9" t="str">
        <f t="shared" si="82"/>
        <v/>
      </c>
      <c r="I283" s="4"/>
      <c r="J283" s="3"/>
      <c r="K283" s="9" t="str">
        <f t="shared" si="83"/>
        <v/>
      </c>
      <c r="L283" s="4"/>
      <c r="M283" s="5"/>
      <c r="N283" s="12" t="str">
        <f t="shared" si="84"/>
        <v/>
      </c>
      <c r="O283" s="4"/>
      <c r="P283" s="11"/>
      <c r="Q283" s="3"/>
      <c r="R283" s="5"/>
      <c r="S283" s="4"/>
      <c r="T283" s="11"/>
      <c r="U283" s="3"/>
      <c r="V283" s="5"/>
      <c r="W283" s="4" t="str">
        <f t="shared" si="85"/>
        <v/>
      </c>
      <c r="X283" s="11" t="str">
        <f t="shared" si="86"/>
        <v/>
      </c>
      <c r="Y283" s="3" t="str">
        <f t="shared" si="87"/>
        <v/>
      </c>
      <c r="Z283" s="5" t="str">
        <f t="shared" si="88"/>
        <v/>
      </c>
      <c r="AA283" s="4"/>
      <c r="AB283" s="5"/>
      <c r="AC283" s="4"/>
      <c r="AD283" s="54"/>
    </row>
    <row r="284" spans="1:30" x14ac:dyDescent="0.25">
      <c r="A284" s="64">
        <f t="shared" si="89"/>
        <v>281</v>
      </c>
      <c r="B284" s="69"/>
      <c r="C284" s="3"/>
      <c r="D284" s="10"/>
      <c r="E284" s="75"/>
      <c r="F284" s="4"/>
      <c r="G284" s="3"/>
      <c r="H284" s="9" t="str">
        <f t="shared" si="82"/>
        <v/>
      </c>
      <c r="I284" s="4"/>
      <c r="J284" s="3"/>
      <c r="K284" s="9" t="str">
        <f t="shared" si="83"/>
        <v/>
      </c>
      <c r="L284" s="4"/>
      <c r="M284" s="5"/>
      <c r="N284" s="12" t="str">
        <f t="shared" si="84"/>
        <v/>
      </c>
      <c r="O284" s="4"/>
      <c r="P284" s="11"/>
      <c r="Q284" s="3"/>
      <c r="R284" s="5"/>
      <c r="S284" s="4"/>
      <c r="T284" s="11"/>
      <c r="U284" s="3"/>
      <c r="V284" s="5"/>
      <c r="W284" s="4" t="str">
        <f t="shared" si="85"/>
        <v/>
      </c>
      <c r="X284" s="11" t="str">
        <f t="shared" si="86"/>
        <v/>
      </c>
      <c r="Y284" s="3" t="str">
        <f t="shared" si="87"/>
        <v/>
      </c>
      <c r="Z284" s="5" t="str">
        <f t="shared" si="88"/>
        <v/>
      </c>
      <c r="AA284" s="4"/>
      <c r="AB284" s="5"/>
      <c r="AC284" s="4"/>
      <c r="AD284" s="54"/>
    </row>
    <row r="285" spans="1:30" x14ac:dyDescent="0.25">
      <c r="A285" s="64">
        <f t="shared" si="89"/>
        <v>282</v>
      </c>
      <c r="B285" s="69"/>
      <c r="C285" s="3"/>
      <c r="D285" s="10"/>
      <c r="E285" s="75"/>
      <c r="F285" s="4"/>
      <c r="G285" s="3"/>
      <c r="H285" s="9" t="str">
        <f t="shared" si="82"/>
        <v/>
      </c>
      <c r="I285" s="4"/>
      <c r="J285" s="3"/>
      <c r="K285" s="9" t="str">
        <f t="shared" si="83"/>
        <v/>
      </c>
      <c r="L285" s="4"/>
      <c r="M285" s="5"/>
      <c r="N285" s="12" t="str">
        <f t="shared" si="84"/>
        <v/>
      </c>
      <c r="O285" s="4"/>
      <c r="P285" s="11"/>
      <c r="Q285" s="3"/>
      <c r="R285" s="5"/>
      <c r="S285" s="4"/>
      <c r="T285" s="11"/>
      <c r="U285" s="3"/>
      <c r="V285" s="5"/>
      <c r="W285" s="4" t="str">
        <f t="shared" si="85"/>
        <v/>
      </c>
      <c r="X285" s="11" t="str">
        <f t="shared" si="86"/>
        <v/>
      </c>
      <c r="Y285" s="3" t="str">
        <f t="shared" si="87"/>
        <v/>
      </c>
      <c r="Z285" s="5" t="str">
        <f t="shared" si="88"/>
        <v/>
      </c>
      <c r="AA285" s="4"/>
      <c r="AB285" s="5"/>
      <c r="AC285" s="4"/>
      <c r="AD285" s="54"/>
    </row>
    <row r="286" spans="1:30" x14ac:dyDescent="0.25">
      <c r="A286" s="64">
        <f t="shared" si="89"/>
        <v>283</v>
      </c>
      <c r="B286" s="69"/>
      <c r="C286" s="3"/>
      <c r="D286" s="10"/>
      <c r="E286" s="75"/>
      <c r="F286" s="4"/>
      <c r="G286" s="3"/>
      <c r="H286" s="9" t="str">
        <f t="shared" si="82"/>
        <v/>
      </c>
      <c r="I286" s="4"/>
      <c r="J286" s="3"/>
      <c r="K286" s="9" t="str">
        <f t="shared" si="83"/>
        <v/>
      </c>
      <c r="L286" s="4"/>
      <c r="M286" s="5"/>
      <c r="N286" s="12" t="str">
        <f t="shared" si="84"/>
        <v/>
      </c>
      <c r="O286" s="4"/>
      <c r="P286" s="11"/>
      <c r="Q286" s="3"/>
      <c r="R286" s="5"/>
      <c r="S286" s="4"/>
      <c r="T286" s="11"/>
      <c r="U286" s="3"/>
      <c r="V286" s="5"/>
      <c r="W286" s="4" t="str">
        <f t="shared" si="85"/>
        <v/>
      </c>
      <c r="X286" s="11" t="str">
        <f t="shared" si="86"/>
        <v/>
      </c>
      <c r="Y286" s="3" t="str">
        <f t="shared" si="87"/>
        <v/>
      </c>
      <c r="Z286" s="5" t="str">
        <f t="shared" si="88"/>
        <v/>
      </c>
      <c r="AA286" s="4"/>
      <c r="AB286" s="5"/>
      <c r="AC286" s="4"/>
      <c r="AD286" s="54"/>
    </row>
    <row r="287" spans="1:30" x14ac:dyDescent="0.25">
      <c r="A287" s="64">
        <f t="shared" si="89"/>
        <v>284</v>
      </c>
      <c r="B287" s="69"/>
      <c r="C287" s="3"/>
      <c r="D287" s="10"/>
      <c r="E287" s="75"/>
      <c r="F287" s="4"/>
      <c r="G287" s="3"/>
      <c r="H287" s="9" t="str">
        <f t="shared" si="82"/>
        <v/>
      </c>
      <c r="I287" s="4"/>
      <c r="J287" s="3"/>
      <c r="K287" s="9" t="str">
        <f t="shared" si="83"/>
        <v/>
      </c>
      <c r="L287" s="4"/>
      <c r="M287" s="5"/>
      <c r="N287" s="12" t="str">
        <f t="shared" si="84"/>
        <v/>
      </c>
      <c r="O287" s="4"/>
      <c r="P287" s="11"/>
      <c r="Q287" s="3"/>
      <c r="R287" s="5"/>
      <c r="S287" s="4"/>
      <c r="T287" s="11"/>
      <c r="U287" s="3"/>
      <c r="V287" s="5"/>
      <c r="W287" s="4" t="str">
        <f t="shared" si="85"/>
        <v/>
      </c>
      <c r="X287" s="11" t="str">
        <f t="shared" si="86"/>
        <v/>
      </c>
      <c r="Y287" s="3" t="str">
        <f t="shared" si="87"/>
        <v/>
      </c>
      <c r="Z287" s="5" t="str">
        <f t="shared" si="88"/>
        <v/>
      </c>
      <c r="AA287" s="4"/>
      <c r="AB287" s="5"/>
      <c r="AC287" s="4"/>
      <c r="AD287" s="54"/>
    </row>
    <row r="288" spans="1:30" x14ac:dyDescent="0.25">
      <c r="A288" s="64">
        <f t="shared" si="89"/>
        <v>285</v>
      </c>
      <c r="B288" s="69"/>
      <c r="C288" s="3"/>
      <c r="D288" s="10"/>
      <c r="E288" s="75"/>
      <c r="F288" s="4"/>
      <c r="G288" s="3"/>
      <c r="H288" s="9" t="str">
        <f t="shared" si="82"/>
        <v/>
      </c>
      <c r="I288" s="4"/>
      <c r="J288" s="3"/>
      <c r="K288" s="9" t="str">
        <f t="shared" si="83"/>
        <v/>
      </c>
      <c r="L288" s="4"/>
      <c r="M288" s="5"/>
      <c r="N288" s="12" t="str">
        <f t="shared" si="84"/>
        <v/>
      </c>
      <c r="O288" s="4"/>
      <c r="P288" s="11"/>
      <c r="Q288" s="3"/>
      <c r="R288" s="5"/>
      <c r="S288" s="4"/>
      <c r="T288" s="11"/>
      <c r="U288" s="3"/>
      <c r="V288" s="5"/>
      <c r="W288" s="4" t="str">
        <f t="shared" si="85"/>
        <v/>
      </c>
      <c r="X288" s="11" t="str">
        <f t="shared" si="86"/>
        <v/>
      </c>
      <c r="Y288" s="3" t="str">
        <f t="shared" si="87"/>
        <v/>
      </c>
      <c r="Z288" s="5" t="str">
        <f t="shared" si="88"/>
        <v/>
      </c>
      <c r="AA288" s="4"/>
      <c r="AB288" s="5"/>
      <c r="AC288" s="4"/>
      <c r="AD288" s="54"/>
    </row>
    <row r="289" spans="1:30" x14ac:dyDescent="0.25">
      <c r="A289" s="64">
        <f t="shared" si="89"/>
        <v>286</v>
      </c>
      <c r="B289" s="69"/>
      <c r="C289" s="3"/>
      <c r="D289" s="10"/>
      <c r="E289" s="75"/>
      <c r="F289" s="4"/>
      <c r="G289" s="3"/>
      <c r="H289" s="9" t="str">
        <f t="shared" si="82"/>
        <v/>
      </c>
      <c r="I289" s="4"/>
      <c r="J289" s="3"/>
      <c r="K289" s="9" t="str">
        <f t="shared" si="83"/>
        <v/>
      </c>
      <c r="L289" s="4"/>
      <c r="M289" s="5"/>
      <c r="N289" s="12" t="str">
        <f t="shared" si="84"/>
        <v/>
      </c>
      <c r="O289" s="4"/>
      <c r="P289" s="11"/>
      <c r="Q289" s="3"/>
      <c r="R289" s="5"/>
      <c r="S289" s="4"/>
      <c r="T289" s="11"/>
      <c r="U289" s="3"/>
      <c r="V289" s="5"/>
      <c r="W289" s="4" t="str">
        <f t="shared" si="85"/>
        <v/>
      </c>
      <c r="X289" s="11" t="str">
        <f t="shared" si="86"/>
        <v/>
      </c>
      <c r="Y289" s="3" t="str">
        <f t="shared" si="87"/>
        <v/>
      </c>
      <c r="Z289" s="5" t="str">
        <f t="shared" si="88"/>
        <v/>
      </c>
      <c r="AA289" s="4"/>
      <c r="AB289" s="5"/>
      <c r="AC289" s="4"/>
      <c r="AD289" s="54"/>
    </row>
    <row r="290" spans="1:30" x14ac:dyDescent="0.25">
      <c r="A290" s="64">
        <f t="shared" si="89"/>
        <v>287</v>
      </c>
      <c r="B290" s="69"/>
      <c r="C290" s="3"/>
      <c r="D290" s="10"/>
      <c r="E290" s="75"/>
      <c r="F290" s="4"/>
      <c r="G290" s="3"/>
      <c r="H290" s="9" t="str">
        <f t="shared" si="82"/>
        <v/>
      </c>
      <c r="I290" s="4"/>
      <c r="J290" s="3"/>
      <c r="K290" s="9" t="str">
        <f t="shared" si="83"/>
        <v/>
      </c>
      <c r="L290" s="4"/>
      <c r="M290" s="5"/>
      <c r="N290" s="12" t="str">
        <f t="shared" si="84"/>
        <v/>
      </c>
      <c r="O290" s="4"/>
      <c r="P290" s="11"/>
      <c r="Q290" s="3"/>
      <c r="R290" s="5"/>
      <c r="S290" s="4"/>
      <c r="T290" s="11"/>
      <c r="U290" s="3"/>
      <c r="V290" s="5"/>
      <c r="W290" s="4" t="str">
        <f t="shared" si="85"/>
        <v/>
      </c>
      <c r="X290" s="11" t="str">
        <f t="shared" si="86"/>
        <v/>
      </c>
      <c r="Y290" s="3" t="str">
        <f t="shared" si="87"/>
        <v/>
      </c>
      <c r="Z290" s="5" t="str">
        <f t="shared" si="88"/>
        <v/>
      </c>
      <c r="AA290" s="4"/>
      <c r="AB290" s="5"/>
      <c r="AC290" s="4"/>
      <c r="AD290" s="54"/>
    </row>
    <row r="291" spans="1:30" x14ac:dyDescent="0.25">
      <c r="A291" s="64">
        <f t="shared" si="89"/>
        <v>288</v>
      </c>
      <c r="B291" s="69"/>
      <c r="C291" s="3"/>
      <c r="D291" s="10"/>
      <c r="E291" s="75"/>
      <c r="F291" s="4"/>
      <c r="G291" s="3"/>
      <c r="H291" s="9" t="str">
        <f t="shared" si="82"/>
        <v/>
      </c>
      <c r="I291" s="4"/>
      <c r="J291" s="3"/>
      <c r="K291" s="9" t="str">
        <f t="shared" si="83"/>
        <v/>
      </c>
      <c r="L291" s="4"/>
      <c r="M291" s="5"/>
      <c r="N291" s="12" t="str">
        <f t="shared" si="84"/>
        <v/>
      </c>
      <c r="O291" s="4"/>
      <c r="P291" s="11"/>
      <c r="Q291" s="3"/>
      <c r="R291" s="5"/>
      <c r="S291" s="4"/>
      <c r="T291" s="11"/>
      <c r="U291" s="3"/>
      <c r="V291" s="5"/>
      <c r="W291" s="4" t="str">
        <f t="shared" si="85"/>
        <v/>
      </c>
      <c r="X291" s="11" t="str">
        <f t="shared" si="86"/>
        <v/>
      </c>
      <c r="Y291" s="3" t="str">
        <f t="shared" si="87"/>
        <v/>
      </c>
      <c r="Z291" s="5" t="str">
        <f t="shared" si="88"/>
        <v/>
      </c>
      <c r="AA291" s="4"/>
      <c r="AB291" s="5"/>
      <c r="AC291" s="4"/>
      <c r="AD291" s="54"/>
    </row>
    <row r="292" spans="1:30" x14ac:dyDescent="0.25">
      <c r="A292" s="64">
        <f t="shared" si="89"/>
        <v>289</v>
      </c>
      <c r="B292" s="69"/>
      <c r="C292" s="3"/>
      <c r="D292" s="10"/>
      <c r="E292" s="75"/>
      <c r="F292" s="4"/>
      <c r="G292" s="3"/>
      <c r="H292" s="9" t="str">
        <f t="shared" si="82"/>
        <v/>
      </c>
      <c r="I292" s="4"/>
      <c r="J292" s="3"/>
      <c r="K292" s="9" t="str">
        <f t="shared" si="83"/>
        <v/>
      </c>
      <c r="L292" s="4"/>
      <c r="M292" s="5"/>
      <c r="N292" s="12" t="str">
        <f t="shared" si="84"/>
        <v/>
      </c>
      <c r="O292" s="4"/>
      <c r="P292" s="11"/>
      <c r="Q292" s="3"/>
      <c r="R292" s="5"/>
      <c r="S292" s="4"/>
      <c r="T292" s="11"/>
      <c r="U292" s="3"/>
      <c r="V292" s="5"/>
      <c r="W292" s="4" t="str">
        <f t="shared" si="85"/>
        <v/>
      </c>
      <c r="X292" s="11" t="str">
        <f t="shared" si="86"/>
        <v/>
      </c>
      <c r="Y292" s="3" t="str">
        <f t="shared" si="87"/>
        <v/>
      </c>
      <c r="Z292" s="5" t="str">
        <f t="shared" si="88"/>
        <v/>
      </c>
      <c r="AA292" s="4"/>
      <c r="AB292" s="5"/>
      <c r="AC292" s="4"/>
      <c r="AD292" s="54"/>
    </row>
    <row r="293" spans="1:30" x14ac:dyDescent="0.25">
      <c r="A293" s="64">
        <f t="shared" si="89"/>
        <v>290</v>
      </c>
      <c r="B293" s="69"/>
      <c r="C293" s="3"/>
      <c r="D293" s="10"/>
      <c r="E293" s="75"/>
      <c r="F293" s="4"/>
      <c r="G293" s="3"/>
      <c r="H293" s="9" t="str">
        <f t="shared" si="82"/>
        <v/>
      </c>
      <c r="I293" s="4"/>
      <c r="J293" s="3"/>
      <c r="K293" s="9" t="str">
        <f t="shared" si="83"/>
        <v/>
      </c>
      <c r="L293" s="4"/>
      <c r="M293" s="5"/>
      <c r="N293" s="12" t="str">
        <f t="shared" si="84"/>
        <v/>
      </c>
      <c r="O293" s="4"/>
      <c r="P293" s="11"/>
      <c r="Q293" s="3"/>
      <c r="R293" s="5"/>
      <c r="S293" s="4"/>
      <c r="T293" s="11"/>
      <c r="U293" s="3"/>
      <c r="V293" s="5"/>
      <c r="W293" s="4" t="str">
        <f t="shared" si="85"/>
        <v/>
      </c>
      <c r="X293" s="11" t="str">
        <f t="shared" si="86"/>
        <v/>
      </c>
      <c r="Y293" s="3" t="str">
        <f t="shared" si="87"/>
        <v/>
      </c>
      <c r="Z293" s="5" t="str">
        <f t="shared" si="88"/>
        <v/>
      </c>
      <c r="AA293" s="4"/>
      <c r="AB293" s="5"/>
      <c r="AC293" s="4"/>
      <c r="AD293" s="54"/>
    </row>
    <row r="294" spans="1:30" x14ac:dyDescent="0.25">
      <c r="A294" s="64">
        <f t="shared" si="89"/>
        <v>291</v>
      </c>
      <c r="B294" s="69"/>
      <c r="C294" s="3"/>
      <c r="D294" s="10"/>
      <c r="E294" s="75"/>
      <c r="F294" s="4"/>
      <c r="G294" s="3"/>
      <c r="H294" s="9" t="str">
        <f t="shared" si="82"/>
        <v/>
      </c>
      <c r="I294" s="4"/>
      <c r="J294" s="3"/>
      <c r="K294" s="9" t="str">
        <f t="shared" si="83"/>
        <v/>
      </c>
      <c r="L294" s="4"/>
      <c r="M294" s="5"/>
      <c r="N294" s="12" t="str">
        <f t="shared" si="84"/>
        <v/>
      </c>
      <c r="O294" s="4"/>
      <c r="P294" s="11"/>
      <c r="Q294" s="3"/>
      <c r="R294" s="5"/>
      <c r="S294" s="4"/>
      <c r="T294" s="11"/>
      <c r="U294" s="3"/>
      <c r="V294" s="5"/>
      <c r="W294" s="4" t="str">
        <f t="shared" si="85"/>
        <v/>
      </c>
      <c r="X294" s="11" t="str">
        <f t="shared" si="86"/>
        <v/>
      </c>
      <c r="Y294" s="3" t="str">
        <f t="shared" si="87"/>
        <v/>
      </c>
      <c r="Z294" s="5" t="str">
        <f t="shared" si="88"/>
        <v/>
      </c>
      <c r="AA294" s="4"/>
      <c r="AB294" s="5"/>
      <c r="AC294" s="4"/>
      <c r="AD294" s="54"/>
    </row>
    <row r="295" spans="1:30" x14ac:dyDescent="0.25">
      <c r="A295" s="64">
        <f t="shared" si="89"/>
        <v>292</v>
      </c>
      <c r="B295" s="69"/>
      <c r="C295" s="3"/>
      <c r="D295" s="10"/>
      <c r="E295" s="75"/>
      <c r="F295" s="4"/>
      <c r="G295" s="3"/>
      <c r="H295" s="9" t="str">
        <f t="shared" si="82"/>
        <v/>
      </c>
      <c r="I295" s="4"/>
      <c r="J295" s="3"/>
      <c r="K295" s="9" t="str">
        <f t="shared" si="83"/>
        <v/>
      </c>
      <c r="L295" s="4"/>
      <c r="M295" s="5"/>
      <c r="N295" s="12" t="str">
        <f t="shared" si="84"/>
        <v/>
      </c>
      <c r="O295" s="4"/>
      <c r="P295" s="11"/>
      <c r="Q295" s="3"/>
      <c r="R295" s="5"/>
      <c r="S295" s="4"/>
      <c r="T295" s="11"/>
      <c r="U295" s="3"/>
      <c r="V295" s="5"/>
      <c r="W295" s="4" t="str">
        <f t="shared" si="85"/>
        <v/>
      </c>
      <c r="X295" s="11" t="str">
        <f t="shared" si="86"/>
        <v/>
      </c>
      <c r="Y295" s="3" t="str">
        <f t="shared" si="87"/>
        <v/>
      </c>
      <c r="Z295" s="5" t="str">
        <f t="shared" si="88"/>
        <v/>
      </c>
      <c r="AA295" s="4"/>
      <c r="AB295" s="5"/>
      <c r="AC295" s="4"/>
      <c r="AD295" s="54"/>
    </row>
    <row r="296" spans="1:30" x14ac:dyDescent="0.25">
      <c r="A296" s="64">
        <f t="shared" si="89"/>
        <v>293</v>
      </c>
      <c r="B296" s="69"/>
      <c r="C296" s="3"/>
      <c r="D296" s="10"/>
      <c r="E296" s="75"/>
      <c r="F296" s="4"/>
      <c r="G296" s="3"/>
      <c r="H296" s="9" t="str">
        <f t="shared" si="82"/>
        <v/>
      </c>
      <c r="I296" s="4"/>
      <c r="J296" s="3"/>
      <c r="K296" s="9" t="str">
        <f t="shared" si="83"/>
        <v/>
      </c>
      <c r="L296" s="4"/>
      <c r="M296" s="5"/>
      <c r="N296" s="12" t="str">
        <f t="shared" si="84"/>
        <v/>
      </c>
      <c r="O296" s="4"/>
      <c r="P296" s="11"/>
      <c r="Q296" s="3"/>
      <c r="R296" s="5"/>
      <c r="S296" s="4"/>
      <c r="T296" s="11"/>
      <c r="U296" s="3"/>
      <c r="V296" s="5"/>
      <c r="W296" s="4" t="str">
        <f t="shared" si="85"/>
        <v/>
      </c>
      <c r="X296" s="11" t="str">
        <f t="shared" si="86"/>
        <v/>
      </c>
      <c r="Y296" s="3" t="str">
        <f t="shared" si="87"/>
        <v/>
      </c>
      <c r="Z296" s="5" t="str">
        <f t="shared" si="88"/>
        <v/>
      </c>
      <c r="AA296" s="4"/>
      <c r="AB296" s="5"/>
      <c r="AC296" s="4"/>
      <c r="AD296" s="54"/>
    </row>
    <row r="297" spans="1:30" x14ac:dyDescent="0.25">
      <c r="A297" s="64">
        <f t="shared" si="89"/>
        <v>294</v>
      </c>
      <c r="B297" s="69"/>
      <c r="C297" s="3"/>
      <c r="D297" s="10"/>
      <c r="E297" s="75"/>
      <c r="F297" s="4"/>
      <c r="G297" s="3"/>
      <c r="H297" s="9" t="str">
        <f t="shared" si="82"/>
        <v/>
      </c>
      <c r="I297" s="4"/>
      <c r="J297" s="3"/>
      <c r="K297" s="9" t="str">
        <f t="shared" si="83"/>
        <v/>
      </c>
      <c r="L297" s="4"/>
      <c r="M297" s="5"/>
      <c r="N297" s="12" t="str">
        <f t="shared" si="84"/>
        <v/>
      </c>
      <c r="O297" s="4"/>
      <c r="P297" s="11"/>
      <c r="Q297" s="3"/>
      <c r="R297" s="5"/>
      <c r="S297" s="4"/>
      <c r="T297" s="11"/>
      <c r="U297" s="3"/>
      <c r="V297" s="5"/>
      <c r="W297" s="4" t="str">
        <f t="shared" si="85"/>
        <v/>
      </c>
      <c r="X297" s="11" t="str">
        <f t="shared" si="86"/>
        <v/>
      </c>
      <c r="Y297" s="3" t="str">
        <f t="shared" si="87"/>
        <v/>
      </c>
      <c r="Z297" s="5" t="str">
        <f t="shared" si="88"/>
        <v/>
      </c>
      <c r="AA297" s="4"/>
      <c r="AB297" s="5"/>
      <c r="AC297" s="4"/>
      <c r="AD297" s="54"/>
    </row>
    <row r="298" spans="1:30" x14ac:dyDescent="0.25">
      <c r="A298" s="64">
        <f t="shared" si="89"/>
        <v>295</v>
      </c>
      <c r="B298" s="69"/>
      <c r="C298" s="3"/>
      <c r="D298" s="10"/>
      <c r="E298" s="75"/>
      <c r="F298" s="4"/>
      <c r="G298" s="3"/>
      <c r="H298" s="9" t="str">
        <f t="shared" si="82"/>
        <v/>
      </c>
      <c r="I298" s="4"/>
      <c r="J298" s="3"/>
      <c r="K298" s="9" t="str">
        <f t="shared" si="83"/>
        <v/>
      </c>
      <c r="L298" s="4"/>
      <c r="M298" s="5"/>
      <c r="N298" s="12" t="str">
        <f t="shared" si="84"/>
        <v/>
      </c>
      <c r="O298" s="4"/>
      <c r="P298" s="11"/>
      <c r="Q298" s="3"/>
      <c r="R298" s="5"/>
      <c r="S298" s="4"/>
      <c r="T298" s="11"/>
      <c r="U298" s="3"/>
      <c r="V298" s="5"/>
      <c r="W298" s="4" t="str">
        <f t="shared" si="85"/>
        <v/>
      </c>
      <c r="X298" s="11" t="str">
        <f t="shared" si="86"/>
        <v/>
      </c>
      <c r="Y298" s="3" t="str">
        <f t="shared" si="87"/>
        <v/>
      </c>
      <c r="Z298" s="5" t="str">
        <f t="shared" si="88"/>
        <v/>
      </c>
      <c r="AA298" s="4"/>
      <c r="AB298" s="5"/>
      <c r="AC298" s="4"/>
      <c r="AD298" s="54"/>
    </row>
    <row r="299" spans="1:30" x14ac:dyDescent="0.25">
      <c r="A299" s="64">
        <f t="shared" si="89"/>
        <v>296</v>
      </c>
      <c r="B299" s="69"/>
      <c r="C299" s="3"/>
      <c r="D299" s="10"/>
      <c r="E299" s="75"/>
      <c r="F299" s="4"/>
      <c r="G299" s="3"/>
      <c r="H299" s="9" t="str">
        <f t="shared" si="82"/>
        <v/>
      </c>
      <c r="I299" s="4"/>
      <c r="J299" s="3"/>
      <c r="K299" s="9" t="str">
        <f t="shared" si="83"/>
        <v/>
      </c>
      <c r="L299" s="4"/>
      <c r="M299" s="5"/>
      <c r="N299" s="12" t="str">
        <f t="shared" si="84"/>
        <v/>
      </c>
      <c r="O299" s="4"/>
      <c r="P299" s="11"/>
      <c r="Q299" s="3"/>
      <c r="R299" s="5"/>
      <c r="S299" s="4"/>
      <c r="T299" s="11"/>
      <c r="U299" s="3"/>
      <c r="V299" s="5"/>
      <c r="W299" s="4" t="str">
        <f t="shared" si="85"/>
        <v/>
      </c>
      <c r="X299" s="11" t="str">
        <f t="shared" si="86"/>
        <v/>
      </c>
      <c r="Y299" s="3" t="str">
        <f t="shared" si="87"/>
        <v/>
      </c>
      <c r="Z299" s="5" t="str">
        <f t="shared" si="88"/>
        <v/>
      </c>
      <c r="AA299" s="4"/>
      <c r="AB299" s="5"/>
      <c r="AC299" s="4"/>
      <c r="AD299" s="54"/>
    </row>
    <row r="300" spans="1:30" x14ac:dyDescent="0.25">
      <c r="A300" s="64">
        <f t="shared" si="89"/>
        <v>297</v>
      </c>
      <c r="B300" s="69"/>
      <c r="C300" s="3"/>
      <c r="D300" s="10"/>
      <c r="E300" s="75"/>
      <c r="F300" s="4"/>
      <c r="G300" s="3"/>
      <c r="H300" s="9" t="str">
        <f t="shared" si="82"/>
        <v/>
      </c>
      <c r="I300" s="4"/>
      <c r="J300" s="3"/>
      <c r="K300" s="9" t="str">
        <f t="shared" si="83"/>
        <v/>
      </c>
      <c r="L300" s="4"/>
      <c r="M300" s="5"/>
      <c r="N300" s="12" t="str">
        <f t="shared" si="84"/>
        <v/>
      </c>
      <c r="O300" s="4"/>
      <c r="P300" s="11"/>
      <c r="Q300" s="3"/>
      <c r="R300" s="5"/>
      <c r="S300" s="4"/>
      <c r="T300" s="11"/>
      <c r="U300" s="3"/>
      <c r="V300" s="5"/>
      <c r="W300" s="4" t="str">
        <f t="shared" si="85"/>
        <v/>
      </c>
      <c r="X300" s="11" t="str">
        <f t="shared" si="86"/>
        <v/>
      </c>
      <c r="Y300" s="3" t="str">
        <f t="shared" si="87"/>
        <v/>
      </c>
      <c r="Z300" s="5" t="str">
        <f t="shared" si="88"/>
        <v/>
      </c>
      <c r="AA300" s="4"/>
      <c r="AB300" s="5"/>
      <c r="AC300" s="4"/>
      <c r="AD300" s="54"/>
    </row>
    <row r="301" spans="1:30" x14ac:dyDescent="0.25">
      <c r="A301" s="64">
        <f t="shared" si="89"/>
        <v>298</v>
      </c>
      <c r="B301" s="69"/>
      <c r="C301" s="3"/>
      <c r="D301" s="10"/>
      <c r="E301" s="75"/>
      <c r="F301" s="4"/>
      <c r="G301" s="3"/>
      <c r="H301" s="9" t="str">
        <f t="shared" si="82"/>
        <v/>
      </c>
      <c r="I301" s="4"/>
      <c r="J301" s="3"/>
      <c r="K301" s="9" t="str">
        <f t="shared" si="83"/>
        <v/>
      </c>
      <c r="L301" s="4"/>
      <c r="M301" s="5"/>
      <c r="N301" s="12" t="str">
        <f t="shared" si="84"/>
        <v/>
      </c>
      <c r="O301" s="4"/>
      <c r="P301" s="11"/>
      <c r="Q301" s="3"/>
      <c r="R301" s="5"/>
      <c r="S301" s="4"/>
      <c r="T301" s="11"/>
      <c r="U301" s="3"/>
      <c r="V301" s="5"/>
      <c r="W301" s="4" t="str">
        <f t="shared" si="85"/>
        <v/>
      </c>
      <c r="X301" s="11" t="str">
        <f t="shared" si="86"/>
        <v/>
      </c>
      <c r="Y301" s="3" t="str">
        <f t="shared" si="87"/>
        <v/>
      </c>
      <c r="Z301" s="5" t="str">
        <f t="shared" si="88"/>
        <v/>
      </c>
      <c r="AA301" s="4"/>
      <c r="AB301" s="5"/>
      <c r="AC301" s="4"/>
      <c r="AD301" s="54"/>
    </row>
    <row r="302" spans="1:30" x14ac:dyDescent="0.25">
      <c r="A302" s="64">
        <f t="shared" si="89"/>
        <v>299</v>
      </c>
      <c r="B302" s="69"/>
      <c r="C302" s="3"/>
      <c r="D302" s="10"/>
      <c r="E302" s="75"/>
      <c r="F302" s="4"/>
      <c r="G302" s="3"/>
      <c r="H302" s="9" t="str">
        <f t="shared" si="82"/>
        <v/>
      </c>
      <c r="I302" s="4"/>
      <c r="J302" s="3"/>
      <c r="K302" s="9" t="str">
        <f t="shared" si="83"/>
        <v/>
      </c>
      <c r="L302" s="4"/>
      <c r="M302" s="5"/>
      <c r="N302" s="12" t="str">
        <f t="shared" si="84"/>
        <v/>
      </c>
      <c r="O302" s="4"/>
      <c r="P302" s="11"/>
      <c r="Q302" s="3"/>
      <c r="R302" s="5"/>
      <c r="S302" s="4"/>
      <c r="T302" s="11"/>
      <c r="U302" s="3"/>
      <c r="V302" s="5"/>
      <c r="W302" s="4" t="str">
        <f t="shared" si="85"/>
        <v/>
      </c>
      <c r="X302" s="11" t="str">
        <f t="shared" si="86"/>
        <v/>
      </c>
      <c r="Y302" s="3" t="str">
        <f t="shared" si="87"/>
        <v/>
      </c>
      <c r="Z302" s="5" t="str">
        <f t="shared" si="88"/>
        <v/>
      </c>
      <c r="AA302" s="4"/>
      <c r="AB302" s="5"/>
      <c r="AC302" s="4"/>
      <c r="AD302" s="54"/>
    </row>
    <row r="303" spans="1:30" x14ac:dyDescent="0.25">
      <c r="A303" s="64">
        <f t="shared" si="89"/>
        <v>300</v>
      </c>
      <c r="B303" s="69"/>
      <c r="C303" s="3"/>
      <c r="D303" s="10"/>
      <c r="E303" s="75"/>
      <c r="F303" s="4"/>
      <c r="G303" s="3"/>
      <c r="H303" s="9" t="str">
        <f t="shared" si="82"/>
        <v/>
      </c>
      <c r="I303" s="4"/>
      <c r="J303" s="3"/>
      <c r="K303" s="9" t="str">
        <f t="shared" si="83"/>
        <v/>
      </c>
      <c r="L303" s="4"/>
      <c r="M303" s="5"/>
      <c r="N303" s="12" t="str">
        <f t="shared" si="84"/>
        <v/>
      </c>
      <c r="O303" s="4"/>
      <c r="P303" s="11"/>
      <c r="Q303" s="3"/>
      <c r="R303" s="5"/>
      <c r="S303" s="4"/>
      <c r="T303" s="11"/>
      <c r="U303" s="3"/>
      <c r="V303" s="5"/>
      <c r="W303" s="4" t="str">
        <f t="shared" si="85"/>
        <v/>
      </c>
      <c r="X303" s="11" t="str">
        <f t="shared" si="86"/>
        <v/>
      </c>
      <c r="Y303" s="3" t="str">
        <f t="shared" si="87"/>
        <v/>
      </c>
      <c r="Z303" s="5" t="str">
        <f t="shared" si="88"/>
        <v/>
      </c>
      <c r="AA303" s="4"/>
      <c r="AB303" s="5"/>
      <c r="AC303" s="4"/>
      <c r="AD303" s="54"/>
    </row>
    <row r="304" spans="1:30" x14ac:dyDescent="0.25">
      <c r="A304" s="64">
        <f t="shared" si="89"/>
        <v>301</v>
      </c>
      <c r="B304" s="69"/>
      <c r="C304" s="3"/>
      <c r="D304" s="10"/>
      <c r="E304" s="75"/>
      <c r="F304" s="4"/>
      <c r="G304" s="3"/>
      <c r="H304" s="9" t="str">
        <f t="shared" si="82"/>
        <v/>
      </c>
      <c r="I304" s="4"/>
      <c r="J304" s="3"/>
      <c r="K304" s="9" t="str">
        <f t="shared" si="83"/>
        <v/>
      </c>
      <c r="L304" s="4"/>
      <c r="M304" s="5"/>
      <c r="N304" s="12" t="str">
        <f t="shared" si="84"/>
        <v/>
      </c>
      <c r="O304" s="4"/>
      <c r="P304" s="11"/>
      <c r="Q304" s="3"/>
      <c r="R304" s="5"/>
      <c r="S304" s="4"/>
      <c r="T304" s="11"/>
      <c r="U304" s="3"/>
      <c r="V304" s="5"/>
      <c r="W304" s="4" t="str">
        <f t="shared" si="85"/>
        <v/>
      </c>
      <c r="X304" s="11" t="str">
        <f t="shared" si="86"/>
        <v/>
      </c>
      <c r="Y304" s="3" t="str">
        <f t="shared" si="87"/>
        <v/>
      </c>
      <c r="Z304" s="5" t="str">
        <f t="shared" si="88"/>
        <v/>
      </c>
      <c r="AA304" s="4"/>
      <c r="AB304" s="5"/>
      <c r="AC304" s="4"/>
      <c r="AD304" s="54"/>
    </row>
    <row r="305" spans="1:30" x14ac:dyDescent="0.25">
      <c r="A305" s="64">
        <f t="shared" si="89"/>
        <v>302</v>
      </c>
      <c r="B305" s="69"/>
      <c r="C305" s="3"/>
      <c r="D305" s="10"/>
      <c r="E305" s="75"/>
      <c r="F305" s="4"/>
      <c r="G305" s="3"/>
      <c r="H305" s="9" t="str">
        <f t="shared" si="82"/>
        <v/>
      </c>
      <c r="I305" s="4"/>
      <c r="J305" s="3"/>
      <c r="K305" s="9" t="str">
        <f t="shared" si="83"/>
        <v/>
      </c>
      <c r="L305" s="4"/>
      <c r="M305" s="5"/>
      <c r="N305" s="12" t="str">
        <f t="shared" si="84"/>
        <v/>
      </c>
      <c r="O305" s="4"/>
      <c r="P305" s="11"/>
      <c r="Q305" s="3"/>
      <c r="R305" s="5"/>
      <c r="S305" s="4"/>
      <c r="T305" s="11"/>
      <c r="U305" s="3"/>
      <c r="V305" s="5"/>
      <c r="W305" s="4" t="str">
        <f t="shared" si="85"/>
        <v/>
      </c>
      <c r="X305" s="11" t="str">
        <f t="shared" si="86"/>
        <v/>
      </c>
      <c r="Y305" s="3" t="str">
        <f t="shared" si="87"/>
        <v/>
      </c>
      <c r="Z305" s="5" t="str">
        <f t="shared" si="88"/>
        <v/>
      </c>
      <c r="AA305" s="4"/>
      <c r="AB305" s="5"/>
      <c r="AC305" s="4"/>
      <c r="AD305" s="54"/>
    </row>
    <row r="306" spans="1:30" x14ac:dyDescent="0.25">
      <c r="A306" s="64">
        <f t="shared" si="89"/>
        <v>303</v>
      </c>
      <c r="B306" s="69"/>
      <c r="C306" s="3"/>
      <c r="D306" s="10"/>
      <c r="E306" s="75"/>
      <c r="F306" s="4"/>
      <c r="G306" s="3"/>
      <c r="H306" s="9" t="str">
        <f t="shared" si="82"/>
        <v/>
      </c>
      <c r="I306" s="4"/>
      <c r="J306" s="3"/>
      <c r="K306" s="9" t="str">
        <f t="shared" si="83"/>
        <v/>
      </c>
      <c r="L306" s="4"/>
      <c r="M306" s="5"/>
      <c r="N306" s="12" t="str">
        <f t="shared" si="84"/>
        <v/>
      </c>
      <c r="O306" s="4"/>
      <c r="P306" s="11"/>
      <c r="Q306" s="3"/>
      <c r="R306" s="5"/>
      <c r="S306" s="4"/>
      <c r="T306" s="11"/>
      <c r="U306" s="3"/>
      <c r="V306" s="5"/>
      <c r="W306" s="4" t="str">
        <f t="shared" si="85"/>
        <v/>
      </c>
      <c r="X306" s="11" t="str">
        <f t="shared" si="86"/>
        <v/>
      </c>
      <c r="Y306" s="3" t="str">
        <f t="shared" si="87"/>
        <v/>
      </c>
      <c r="Z306" s="5" t="str">
        <f t="shared" si="88"/>
        <v/>
      </c>
      <c r="AA306" s="4"/>
      <c r="AB306" s="5"/>
      <c r="AC306" s="4"/>
      <c r="AD306" s="54"/>
    </row>
    <row r="307" spans="1:30" x14ac:dyDescent="0.25">
      <c r="A307" s="64">
        <f t="shared" si="89"/>
        <v>304</v>
      </c>
      <c r="B307" s="69"/>
      <c r="C307" s="3"/>
      <c r="D307" s="10"/>
      <c r="E307" s="75"/>
      <c r="F307" s="4"/>
      <c r="G307" s="3"/>
      <c r="H307" s="9" t="str">
        <f t="shared" si="82"/>
        <v/>
      </c>
      <c r="I307" s="4"/>
      <c r="J307" s="3"/>
      <c r="K307" s="9" t="str">
        <f t="shared" si="83"/>
        <v/>
      </c>
      <c r="L307" s="4"/>
      <c r="M307" s="5"/>
      <c r="N307" s="12" t="str">
        <f t="shared" si="84"/>
        <v/>
      </c>
      <c r="O307" s="4"/>
      <c r="P307" s="11"/>
      <c r="Q307" s="3"/>
      <c r="R307" s="5"/>
      <c r="S307" s="4"/>
      <c r="T307" s="11"/>
      <c r="U307" s="3"/>
      <c r="V307" s="5"/>
      <c r="W307" s="4" t="str">
        <f t="shared" si="85"/>
        <v/>
      </c>
      <c r="X307" s="11" t="str">
        <f t="shared" si="86"/>
        <v/>
      </c>
      <c r="Y307" s="3" t="str">
        <f t="shared" si="87"/>
        <v/>
      </c>
      <c r="Z307" s="5" t="str">
        <f t="shared" si="88"/>
        <v/>
      </c>
      <c r="AA307" s="4"/>
      <c r="AB307" s="5"/>
      <c r="AC307" s="4"/>
      <c r="AD307" s="54"/>
    </row>
    <row r="308" spans="1:30" ht="15.75" thickBot="1" x14ac:dyDescent="0.3">
      <c r="A308" s="64">
        <f t="shared" si="89"/>
        <v>305</v>
      </c>
      <c r="B308" s="69"/>
      <c r="C308" s="3"/>
      <c r="D308" s="10"/>
      <c r="E308" s="75"/>
      <c r="F308" s="6"/>
      <c r="G308" s="7"/>
      <c r="H308" s="9" t="str">
        <f t="shared" si="82"/>
        <v/>
      </c>
      <c r="I308" s="6"/>
      <c r="J308" s="7"/>
      <c r="K308" s="9" t="str">
        <f t="shared" si="83"/>
        <v/>
      </c>
      <c r="L308" s="6"/>
      <c r="M308" s="8"/>
      <c r="N308" s="12" t="str">
        <f t="shared" si="84"/>
        <v/>
      </c>
      <c r="O308" s="6"/>
      <c r="P308" s="11"/>
      <c r="Q308" s="7"/>
      <c r="R308" s="8"/>
      <c r="S308" s="6"/>
      <c r="T308" s="11"/>
      <c r="U308" s="7"/>
      <c r="V308" s="8"/>
      <c r="W308" s="4" t="str">
        <f t="shared" si="85"/>
        <v/>
      </c>
      <c r="X308" s="11" t="str">
        <f t="shared" si="86"/>
        <v/>
      </c>
      <c r="Y308" s="3" t="str">
        <f t="shared" si="87"/>
        <v/>
      </c>
      <c r="Z308" s="5" t="str">
        <f t="shared" si="88"/>
        <v/>
      </c>
      <c r="AA308" s="6"/>
      <c r="AB308" s="8"/>
      <c r="AC308" s="6"/>
      <c r="AD308" s="55"/>
    </row>
  </sheetData>
  <sheetProtection algorithmName="SHA-512" hashValue="pzfDimFYUtWrtNUMhKNnHfninYq4yYXWyi4JSPJAcA9Ju7LrjwoO0shlHdeMuxS99iFNjQLX0+JFCLzWMQFezQ==" saltValue="Ax1S8VtITOTbBb7aXRizqA==" spinCount="100000" sheet="1" objects="1" scenarios="1"/>
  <autoFilter ref="A3:AD308"/>
  <mergeCells count="9">
    <mergeCell ref="AC1:AD2"/>
    <mergeCell ref="W1:Z2"/>
    <mergeCell ref="S1:V2"/>
    <mergeCell ref="O1:R2"/>
    <mergeCell ref="F1:N1"/>
    <mergeCell ref="F2:H2"/>
    <mergeCell ref="I2:K2"/>
    <mergeCell ref="L2:M2"/>
    <mergeCell ref="AA1:AB2"/>
  </mergeCells>
  <pageMargins left="1.1023622047244095" right="0.51181102362204722" top="1.1417322834645669" bottom="0.74803149606299213" header="0.51181102362204722" footer="0.31496062992125984"/>
  <pageSetup paperSize="9" scale="49" orientation="landscape" r:id="rId1"/>
  <headerFooter>
    <oddHeader>&amp;L&amp;"Arial,Tučné"&amp;14Peňažný denník - OZ Šanca deťom Báhoň&amp;R&amp;"-,Kurzíva"&amp;D</oddHeader>
    <oddFooter>&amp;R&amp;"Arial,Kurzíva"&amp;P/&amp;N</oddFooter>
  </headerFooter>
  <colBreaks count="2" manualBreakCount="2">
    <brk id="14" max="1048575" man="1"/>
    <brk id="26" max="4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Zadať údaj zo zoznamu">
          <x14:formula1>
            <xm:f>pomoc!$A$3:$A$16</xm:f>
          </x14:formula1>
          <xm:sqref>E4:E308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E4" sqref="E4"/>
    </sheetView>
  </sheetViews>
  <sheetFormatPr defaultRowHeight="15" x14ac:dyDescent="0.25"/>
  <cols>
    <col min="1" max="1" width="6.7109375" customWidth="1"/>
    <col min="2" max="2" width="15.5703125" style="27" customWidth="1"/>
    <col min="3" max="3" width="15.5703125" customWidth="1"/>
    <col min="4" max="4" width="16.28515625" style="26" customWidth="1"/>
    <col min="5" max="5" width="26" customWidth="1"/>
    <col min="6" max="6" width="15.85546875" style="27" customWidth="1"/>
    <col min="7" max="7" width="16.28515625" customWidth="1"/>
    <col min="8" max="8" width="17.5703125" bestFit="1" customWidth="1"/>
    <col min="9" max="9" width="15.5703125" style="58" customWidth="1"/>
    <col min="10" max="10" width="15" style="1" customWidth="1"/>
  </cols>
  <sheetData>
    <row r="1" spans="1:10" s="48" customFormat="1" ht="30.75" customHeight="1" thickBot="1" x14ac:dyDescent="0.3">
      <c r="A1" s="49" t="s">
        <v>45</v>
      </c>
      <c r="B1" s="56" t="s">
        <v>46</v>
      </c>
      <c r="C1" s="49" t="s">
        <v>58</v>
      </c>
      <c r="D1" s="50" t="s">
        <v>57</v>
      </c>
      <c r="E1" s="49" t="s">
        <v>37</v>
      </c>
      <c r="F1" s="56" t="s">
        <v>47</v>
      </c>
      <c r="G1" s="49" t="s">
        <v>59</v>
      </c>
      <c r="H1" s="49" t="s">
        <v>60</v>
      </c>
      <c r="I1" s="56" t="s">
        <v>48</v>
      </c>
      <c r="J1" s="49" t="s">
        <v>49</v>
      </c>
    </row>
    <row r="2" spans="1:10" x14ac:dyDescent="0.25">
      <c r="A2" s="59">
        <f>ROW(A2)-1</f>
        <v>1</v>
      </c>
      <c r="B2" s="70">
        <v>42833</v>
      </c>
      <c r="C2" s="70" t="s">
        <v>186</v>
      </c>
      <c r="D2" s="51" t="s">
        <v>185</v>
      </c>
      <c r="E2" s="14" t="s">
        <v>184</v>
      </c>
      <c r="F2" s="70">
        <v>42859</v>
      </c>
      <c r="G2" s="74">
        <v>360.95</v>
      </c>
      <c r="H2" s="74">
        <v>360.95</v>
      </c>
      <c r="I2" s="57">
        <f>IFERROR(INDEX('peňažný denník'!$B$3:$AD$308,MATCH(D2,'peňažný denník'!$AD$3:$AD$308,0),1),"")</f>
        <v>42835</v>
      </c>
      <c r="J2" s="57" t="str">
        <f>IFERROR(INDEX('peňažný denník'!$B$3:$AD$308,MATCH(D2,'peňažný denník'!$AD$3:$AD$308,0),2),"")</f>
        <v>VPD17-019</v>
      </c>
    </row>
    <row r="3" spans="1:10" x14ac:dyDescent="0.25">
      <c r="A3" s="60">
        <f t="shared" ref="A3:A21" si="0">ROW(A3)-1</f>
        <v>2</v>
      </c>
      <c r="B3" s="71">
        <v>43266</v>
      </c>
      <c r="C3" s="3" t="s">
        <v>187</v>
      </c>
      <c r="D3" s="52" t="s">
        <v>189</v>
      </c>
      <c r="E3" s="3" t="s">
        <v>190</v>
      </c>
      <c r="F3" s="71">
        <v>42908</v>
      </c>
      <c r="G3" s="72">
        <v>13.95</v>
      </c>
      <c r="H3" s="72">
        <v>13.95</v>
      </c>
      <c r="I3" s="57">
        <f>IFERROR(INDEX('peňažný denník'!$B$3:$AD$308,MATCH(D3,'peňažný denník'!$AD$3:$AD$308,0),1),"")</f>
        <v>42894</v>
      </c>
      <c r="J3" s="57" t="str">
        <f>IFERROR(INDEX('peňažný denník'!$B$3:$AD$308,MATCH(D3,'peňažný denník'!$AD$3:$AD$308,0),2),"")</f>
        <v>VPD17-032</v>
      </c>
    </row>
    <row r="4" spans="1:10" x14ac:dyDescent="0.25">
      <c r="A4" s="60">
        <f t="shared" si="0"/>
        <v>3</v>
      </c>
      <c r="B4" s="71">
        <v>42899</v>
      </c>
      <c r="C4" s="3" t="s">
        <v>188</v>
      </c>
      <c r="D4" s="52" t="s">
        <v>197</v>
      </c>
      <c r="E4" s="3" t="s">
        <v>198</v>
      </c>
      <c r="F4" s="71">
        <v>42909</v>
      </c>
      <c r="G4" s="72">
        <v>86.52</v>
      </c>
      <c r="H4" s="72">
        <v>82.02</v>
      </c>
      <c r="I4" s="57">
        <f>IFERROR(INDEX('peňažný denník'!$B$3:$AD$308,MATCH(D4,'peňažný denník'!$AD$3:$AD$308,0),1),"")</f>
        <v>42900</v>
      </c>
      <c r="J4" s="57" t="str">
        <f>IFERROR(INDEX('peňažný denník'!$B$3:$AD$308,MATCH(D4,'peňažný denník'!$AD$3:$AD$308,0),2),"")</f>
        <v>VPD17-033</v>
      </c>
    </row>
    <row r="5" spans="1:10" x14ac:dyDescent="0.25">
      <c r="A5" s="60">
        <f t="shared" si="0"/>
        <v>4</v>
      </c>
      <c r="B5" s="71">
        <v>42896</v>
      </c>
      <c r="C5" s="3" t="s">
        <v>226</v>
      </c>
      <c r="D5" s="52" t="s">
        <v>232</v>
      </c>
      <c r="E5" s="3" t="s">
        <v>233</v>
      </c>
      <c r="F5" s="71">
        <v>42922</v>
      </c>
      <c r="G5" s="72">
        <v>1102.3</v>
      </c>
      <c r="H5" s="72">
        <v>1102.3</v>
      </c>
      <c r="I5" s="57">
        <f>IFERROR(INDEX('peňažný denník'!$B$3:$AD$308,MATCH(D5,'peňažný denník'!$AD$3:$AD$308,0),1),"")</f>
        <v>42963</v>
      </c>
      <c r="J5" s="57" t="str">
        <f>IFERROR(INDEX('peňažný denník'!$B$3:$AD$308,MATCH(D5,'peňažný denník'!$AD$3:$AD$308,0),2),"")</f>
        <v>BV17-024</v>
      </c>
    </row>
    <row r="6" spans="1:10" x14ac:dyDescent="0.25">
      <c r="A6" s="60">
        <f t="shared" si="0"/>
        <v>5</v>
      </c>
      <c r="B6" s="71">
        <v>42977</v>
      </c>
      <c r="C6" s="3" t="s">
        <v>227</v>
      </c>
      <c r="D6" s="52" t="s">
        <v>238</v>
      </c>
      <c r="E6" s="3" t="s">
        <v>184</v>
      </c>
      <c r="F6" s="71">
        <v>43005</v>
      </c>
      <c r="G6" s="72">
        <v>18.850000000000001</v>
      </c>
      <c r="H6" s="72">
        <v>18.850000000000001</v>
      </c>
      <c r="I6" s="57">
        <f>IFERROR(INDEX('peňažný denník'!$B$3:$AD$308,MATCH(D6,'peňažný denník'!$AD$3:$AD$308,0),1),"")</f>
        <v>42983</v>
      </c>
      <c r="J6" s="57" t="str">
        <f>IFERROR(INDEX('peňažný denník'!$B$3:$AD$308,MATCH(D6,'peňažný denník'!$AD$3:$AD$308,0),2),"")</f>
        <v>VPD17-040</v>
      </c>
    </row>
    <row r="7" spans="1:10" x14ac:dyDescent="0.25">
      <c r="A7" s="60">
        <f t="shared" si="0"/>
        <v>6</v>
      </c>
      <c r="B7" s="71">
        <v>42975</v>
      </c>
      <c r="C7" s="3" t="s">
        <v>228</v>
      </c>
      <c r="D7" s="52" t="s">
        <v>249</v>
      </c>
      <c r="E7" s="3" t="s">
        <v>248</v>
      </c>
      <c r="F7" s="71">
        <v>42953</v>
      </c>
      <c r="G7" s="72">
        <v>803.11</v>
      </c>
      <c r="H7" s="72">
        <v>111.5</v>
      </c>
      <c r="I7" s="57">
        <f>IFERROR(INDEX('peňažný denník'!$B$3:$AD$308,MATCH(D7,'peňažný denník'!$AD$3:$AD$308,0),1),"")</f>
        <v>43356</v>
      </c>
      <c r="J7" s="57" t="str">
        <f>IFERROR(INDEX('peňažný denník'!$B$3:$AD$308,MATCH(D7,'peňažný denník'!$AD$3:$AD$308,0),2),"")</f>
        <v>VPD17-041</v>
      </c>
    </row>
    <row r="8" spans="1:10" x14ac:dyDescent="0.25">
      <c r="A8" s="60">
        <f t="shared" si="0"/>
        <v>7</v>
      </c>
      <c r="B8" s="71">
        <v>43005</v>
      </c>
      <c r="C8" s="3" t="s">
        <v>229</v>
      </c>
      <c r="D8" s="52" t="s">
        <v>258</v>
      </c>
      <c r="E8" s="3" t="s">
        <v>257</v>
      </c>
      <c r="F8" s="71">
        <v>43005</v>
      </c>
      <c r="G8" s="72">
        <v>100.98</v>
      </c>
      <c r="H8" s="72">
        <v>100.98</v>
      </c>
      <c r="I8" s="57">
        <f>IFERROR(INDEX('peňažný denník'!$B$3:$AD$308,MATCH(D8,'peňažný denník'!$AD$3:$AD$308,0),1),"")</f>
        <v>43005</v>
      </c>
      <c r="J8" s="57" t="str">
        <f>IFERROR(INDEX('peňažný denník'!$B$3:$AD$308,MATCH(D8,'peňažný denník'!$AD$3:$AD$308,0),2),"")</f>
        <v>VPD17-043</v>
      </c>
    </row>
    <row r="9" spans="1:10" x14ac:dyDescent="0.25">
      <c r="A9" s="60">
        <f t="shared" si="0"/>
        <v>8</v>
      </c>
      <c r="B9" s="71">
        <v>43005</v>
      </c>
      <c r="C9" s="3" t="s">
        <v>230</v>
      </c>
      <c r="D9" s="52" t="s">
        <v>259</v>
      </c>
      <c r="E9" s="3" t="s">
        <v>260</v>
      </c>
      <c r="F9" s="71">
        <v>42995</v>
      </c>
      <c r="G9" s="72">
        <v>53.2</v>
      </c>
      <c r="H9" s="72">
        <v>53.2</v>
      </c>
      <c r="I9" s="57">
        <f>IFERROR(INDEX('peňažný denník'!$B$3:$AD$308,MATCH(D9,'peňažný denník'!$AD$3:$AD$308,0),1),"")</f>
        <v>43006</v>
      </c>
      <c r="J9" s="57" t="str">
        <f>IFERROR(INDEX('peňažný denník'!$B$3:$AD$308,MATCH(D9,'peňažný denník'!$AD$3:$AD$308,0),2),"")</f>
        <v>BV17-028</v>
      </c>
    </row>
    <row r="10" spans="1:10" x14ac:dyDescent="0.25">
      <c r="A10" s="60">
        <f t="shared" si="0"/>
        <v>9</v>
      </c>
      <c r="B10" s="71">
        <v>43008</v>
      </c>
      <c r="C10" s="3" t="s">
        <v>231</v>
      </c>
      <c r="D10" s="52" t="s">
        <v>274</v>
      </c>
      <c r="E10" s="103" t="s">
        <v>275</v>
      </c>
      <c r="F10" s="71">
        <v>43010</v>
      </c>
      <c r="G10" s="72">
        <v>1110</v>
      </c>
      <c r="H10" s="72">
        <v>1100</v>
      </c>
      <c r="I10" s="57">
        <f>IFERROR(INDEX('peňažný denník'!$B$3:$AD$308,MATCH(D10,'peňažný denník'!$AD$3:$AD$308,0),1),"")</f>
        <v>43014</v>
      </c>
      <c r="J10" s="57" t="str">
        <f>IFERROR(INDEX('peňažný denník'!$B$3:$AD$308,MATCH(D10,'peňažný denník'!$AD$3:$AD$308,0),2),"")</f>
        <v>BV17-030</v>
      </c>
    </row>
    <row r="11" spans="1:10" x14ac:dyDescent="0.25">
      <c r="A11" s="60">
        <f t="shared" si="0"/>
        <v>10</v>
      </c>
      <c r="B11" s="71">
        <v>43018</v>
      </c>
      <c r="C11" s="3" t="s">
        <v>281</v>
      </c>
      <c r="D11" s="52" t="s">
        <v>290</v>
      </c>
      <c r="E11" s="3" t="s">
        <v>257</v>
      </c>
      <c r="F11" s="71">
        <v>43018</v>
      </c>
      <c r="G11" s="72">
        <v>121.88</v>
      </c>
      <c r="H11" s="72">
        <v>8.1999999999999993</v>
      </c>
      <c r="I11" s="57">
        <f>IFERROR(INDEX('peňažný denník'!$B$3:$AD$308,MATCH(D11,'peňažný denník'!$AD$3:$AD$308,0),1),"")</f>
        <v>43018</v>
      </c>
      <c r="J11" s="57" t="str">
        <f>IFERROR(INDEX('peňažný denník'!$B$3:$AD$308,MATCH(D11,'peňažný denník'!$AD$3:$AD$308,0),2),"")</f>
        <v>VPD17-044</v>
      </c>
    </row>
    <row r="12" spans="1:10" x14ac:dyDescent="0.25">
      <c r="A12" s="60">
        <f t="shared" si="0"/>
        <v>11</v>
      </c>
      <c r="B12" s="71">
        <v>43018</v>
      </c>
      <c r="C12" s="3" t="s">
        <v>282</v>
      </c>
      <c r="D12" s="52" t="s">
        <v>296</v>
      </c>
      <c r="E12" s="3" t="s">
        <v>295</v>
      </c>
      <c r="F12" s="71">
        <v>43100</v>
      </c>
      <c r="G12" s="72">
        <v>185</v>
      </c>
      <c r="H12" s="72">
        <v>100</v>
      </c>
      <c r="I12" s="57">
        <f>IFERROR(INDEX('peňažný denník'!$B$3:$AD$308,MATCH(D12,'peňažný denník'!$AD$3:$AD$308,0),1),"")</f>
        <v>43018</v>
      </c>
      <c r="J12" s="57" t="str">
        <f>IFERROR(INDEX('peňažný denník'!$B$3:$AD$308,MATCH(D12,'peňažný denník'!$AD$3:$AD$308,0),2),"")</f>
        <v>VPD17-045</v>
      </c>
    </row>
    <row r="13" spans="1:10" x14ac:dyDescent="0.25">
      <c r="A13" s="60">
        <f t="shared" si="0"/>
        <v>12</v>
      </c>
      <c r="B13" s="71">
        <v>43018</v>
      </c>
      <c r="C13" s="3" t="s">
        <v>282</v>
      </c>
      <c r="D13" s="52" t="s">
        <v>297</v>
      </c>
      <c r="E13" s="3" t="s">
        <v>295</v>
      </c>
      <c r="F13" s="71">
        <v>43100</v>
      </c>
      <c r="G13" s="72">
        <v>260</v>
      </c>
      <c r="H13" s="72">
        <v>164</v>
      </c>
      <c r="I13" s="57">
        <f>IFERROR(INDEX('peňažný denník'!$B$3:$AD$308,MATCH(D13,'peňažný denník'!$AD$3:$AD$308,0),1),"")</f>
        <v>43018</v>
      </c>
      <c r="J13" s="57" t="str">
        <f>IFERROR(INDEX('peňažný denník'!$B$3:$AD$308,MATCH(D13,'peňažný denník'!$AD$3:$AD$308,0),2),"")</f>
        <v>VPD17-046</v>
      </c>
    </row>
    <row r="14" spans="1:10" x14ac:dyDescent="0.25">
      <c r="A14" s="60">
        <f t="shared" si="0"/>
        <v>13</v>
      </c>
      <c r="B14" s="71">
        <v>43051</v>
      </c>
      <c r="C14" s="3" t="s">
        <v>283</v>
      </c>
      <c r="D14" s="52" t="s">
        <v>330</v>
      </c>
      <c r="E14" s="3" t="s">
        <v>184</v>
      </c>
      <c r="F14" s="71">
        <v>43079</v>
      </c>
      <c r="G14" s="72">
        <v>9.9</v>
      </c>
      <c r="H14" s="72">
        <v>9.9</v>
      </c>
      <c r="I14" s="57">
        <f>IFERROR(INDEX('peňažný denník'!$B$3:$AD$308,MATCH(D14,'peňažný denník'!$AD$3:$AD$308,0),1),"")</f>
        <v>43053</v>
      </c>
      <c r="J14" s="57" t="str">
        <f>IFERROR(INDEX('peňažný denník'!$B$3:$AD$308,MATCH(D14,'peňažný denník'!$AD$3:$AD$308,0),2),"")</f>
        <v>VPD17-048</v>
      </c>
    </row>
    <row r="15" spans="1:10" x14ac:dyDescent="0.25">
      <c r="A15" s="60">
        <f t="shared" si="0"/>
        <v>14</v>
      </c>
      <c r="B15" s="71">
        <v>43053</v>
      </c>
      <c r="C15" s="3" t="s">
        <v>284</v>
      </c>
      <c r="D15" s="52" t="s">
        <v>341</v>
      </c>
      <c r="E15" s="3" t="s">
        <v>340</v>
      </c>
      <c r="F15" s="71">
        <v>43053</v>
      </c>
      <c r="G15" s="72">
        <v>925.36</v>
      </c>
      <c r="H15" s="72">
        <v>925.36</v>
      </c>
      <c r="I15" s="57">
        <f>IFERROR(INDEX('peňažný denník'!$B$3:$AD$308,MATCH(D15,'peňažný denník'!$AD$3:$AD$308,0),1),"")</f>
        <v>43055</v>
      </c>
      <c r="J15" s="57" t="str">
        <f>IFERROR(INDEX('peňažný denník'!$B$3:$AD$308,MATCH(D15,'peňažný denník'!$AD$3:$AD$308,0),2),"")</f>
        <v>VPD17-052</v>
      </c>
    </row>
    <row r="16" spans="1:10" x14ac:dyDescent="0.25">
      <c r="A16" s="60">
        <f t="shared" si="0"/>
        <v>15</v>
      </c>
      <c r="B16" s="71">
        <v>43064</v>
      </c>
      <c r="C16" s="3" t="s">
        <v>285</v>
      </c>
      <c r="D16" s="52" t="s">
        <v>347</v>
      </c>
      <c r="E16" s="103" t="s">
        <v>348</v>
      </c>
      <c r="F16" s="71">
        <v>43066</v>
      </c>
      <c r="G16" s="72">
        <v>730.8</v>
      </c>
      <c r="H16" s="72">
        <v>730.8</v>
      </c>
      <c r="I16" s="57">
        <f>IFERROR(INDEX('peňažný denník'!$B$3:$AD$308,MATCH(D16,'peňažný denník'!$AD$3:$AD$308,0),1),"")</f>
        <v>43062</v>
      </c>
      <c r="J16" s="57" t="str">
        <f>IFERROR(INDEX('peňažný denník'!$B$3:$AD$308,MATCH(D16,'peňažný denník'!$AD$3:$AD$308,0),2),"")</f>
        <v>VPD17-055</v>
      </c>
    </row>
    <row r="17" spans="1:10" x14ac:dyDescent="0.25">
      <c r="A17" s="60">
        <f t="shared" si="0"/>
        <v>16</v>
      </c>
      <c r="B17" s="71">
        <v>43064</v>
      </c>
      <c r="C17" s="3" t="s">
        <v>286</v>
      </c>
      <c r="D17" s="52" t="s">
        <v>355</v>
      </c>
      <c r="E17" s="103" t="s">
        <v>354</v>
      </c>
      <c r="F17" s="71">
        <v>43066</v>
      </c>
      <c r="G17" s="72">
        <v>300.89999999999998</v>
      </c>
      <c r="H17" s="72">
        <v>300.89999999999998</v>
      </c>
      <c r="I17" s="57">
        <f>IFERROR(INDEX('peňažný denník'!$B$3:$AD$308,MATCH(D17,'peňažný denník'!$AD$3:$AD$308,0),1),"")</f>
        <v>43066</v>
      </c>
      <c r="J17" s="57" t="str">
        <f>IFERROR(INDEX('peňažný denník'!$B$3:$AD$308,MATCH(D17,'peňažný denník'!$AD$3:$AD$308,0),2),"")</f>
        <v>VPD17-056</v>
      </c>
    </row>
    <row r="18" spans="1:10" x14ac:dyDescent="0.25">
      <c r="A18" s="60">
        <f t="shared" si="0"/>
        <v>17</v>
      </c>
      <c r="B18" s="71">
        <v>43080</v>
      </c>
      <c r="C18" s="3" t="s">
        <v>287</v>
      </c>
      <c r="D18" s="52" t="s">
        <v>369</v>
      </c>
      <c r="E18" s="3" t="s">
        <v>190</v>
      </c>
      <c r="F18" s="71">
        <v>43094</v>
      </c>
      <c r="G18" s="72">
        <v>53.7</v>
      </c>
      <c r="H18" s="72">
        <v>53.7</v>
      </c>
      <c r="I18" s="57">
        <f>IFERROR(INDEX('peňažný denník'!$B$3:$AD$308,MATCH(D18,'peňažný denník'!$AD$3:$AD$308,0),1),"")</f>
        <v>43082</v>
      </c>
      <c r="J18" s="57" t="str">
        <f>IFERROR(INDEX('peňažný denník'!$B$3:$AD$308,MATCH(D18,'peňažný denník'!$AD$3:$AD$308,0),2),"")</f>
        <v>VPD17-063</v>
      </c>
    </row>
    <row r="19" spans="1:10" x14ac:dyDescent="0.25">
      <c r="A19" s="60">
        <f t="shared" si="0"/>
        <v>18</v>
      </c>
      <c r="B19" s="71">
        <v>43085</v>
      </c>
      <c r="C19" s="3" t="s">
        <v>288</v>
      </c>
      <c r="D19" s="52" t="s">
        <v>383</v>
      </c>
      <c r="E19" s="103" t="s">
        <v>382</v>
      </c>
      <c r="F19" s="71">
        <v>43097</v>
      </c>
      <c r="G19" s="72">
        <v>550.6</v>
      </c>
      <c r="H19" s="72">
        <v>550.6</v>
      </c>
      <c r="I19" s="57">
        <f>IFERROR(INDEX('peňažný denník'!$B$3:$AD$308,MATCH(D19,'peňažný denník'!$AD$3:$AD$308,0),1),"")</f>
        <v>43090</v>
      </c>
      <c r="J19" s="57" t="str">
        <f>IFERROR(INDEX('peňažný denník'!$B$3:$AD$308,MATCH(D19,'peňažný denník'!$AD$3:$AD$308,0),2),"")</f>
        <v>VPD17-067</v>
      </c>
    </row>
    <row r="20" spans="1:10" x14ac:dyDescent="0.25">
      <c r="A20" s="60">
        <f t="shared" si="0"/>
        <v>19</v>
      </c>
      <c r="B20" s="71">
        <v>43091</v>
      </c>
      <c r="C20" s="3" t="s">
        <v>289</v>
      </c>
      <c r="D20" s="52" t="s">
        <v>395</v>
      </c>
      <c r="E20" s="103" t="s">
        <v>394</v>
      </c>
      <c r="F20" s="71">
        <v>43097</v>
      </c>
      <c r="G20" s="72">
        <v>3554</v>
      </c>
      <c r="H20" s="72">
        <v>3554</v>
      </c>
      <c r="I20" s="57">
        <f>IFERROR(INDEX('peňažný denník'!$B$3:$AD$308,MATCH(D20,'peňažný denník'!$AD$3:$AD$308,0),1),"")</f>
        <v>43091</v>
      </c>
      <c r="J20" s="57" t="str">
        <f>IFERROR(INDEX('peňažný denník'!$B$3:$AD$308,MATCH(D20,'peňažný denník'!$AD$3:$AD$308,0),2),"")</f>
        <v>BV17-035</v>
      </c>
    </row>
    <row r="21" spans="1:10" x14ac:dyDescent="0.25">
      <c r="A21" s="60">
        <f t="shared" si="0"/>
        <v>20</v>
      </c>
      <c r="B21" s="71"/>
      <c r="C21" s="3"/>
      <c r="D21" s="52"/>
      <c r="E21" s="3"/>
      <c r="F21" s="71"/>
      <c r="G21" s="72"/>
      <c r="H21" s="72"/>
      <c r="I21" s="57" t="str">
        <f>IFERROR(INDEX('peňažný denník'!$B$3:$AD$308,MATCH(D21,'peňažný denník'!$AD$3:$AD$308,0),1),"")</f>
        <v/>
      </c>
      <c r="J21" s="57" t="str">
        <f>IFERROR(INDEX('peňažný denník'!$B$3:$AD$308,MATCH(D21,'peňažný denník'!$AD$3:$AD$308,0),2),"")</f>
        <v/>
      </c>
    </row>
  </sheetData>
  <pageMargins left="0.9055118110236221" right="0.51181102362204722" top="1.1417322834645669" bottom="0.74803149606299213" header="0.51181102362204722" footer="0.31496062992125984"/>
  <pageSetup paperSize="9" scale="76" orientation="landscape" r:id="rId1"/>
  <headerFooter>
    <oddHeader>&amp;L&amp;"Arial,Tučné"&amp;14Kniha došlých faktúr -  OZ Šanca deťom Báhoň&amp;R&amp;"Arial,Kurzíva"&amp;D</oddHeader>
    <oddFooter>&amp;R&amp;"Arial,Kurzíva"&amp;P/&amp;N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E5" sqref="E5"/>
    </sheetView>
  </sheetViews>
  <sheetFormatPr defaultRowHeight="15" x14ac:dyDescent="0.25"/>
  <cols>
    <col min="1" max="1" width="6.28515625" customWidth="1"/>
    <col min="2" max="2" width="34.7109375" customWidth="1"/>
    <col min="3" max="3" width="14.140625" customWidth="1"/>
    <col min="4" max="4" width="20" style="27" bestFit="1" customWidth="1"/>
    <col min="5" max="5" width="17.42578125" bestFit="1" customWidth="1"/>
    <col min="6" max="6" width="17" style="27" bestFit="1" customWidth="1"/>
    <col min="7" max="7" width="45" customWidth="1"/>
  </cols>
  <sheetData>
    <row r="1" spans="1:7" ht="35.25" customHeight="1" thickBot="1" x14ac:dyDescent="0.3">
      <c r="A1" s="49" t="s">
        <v>0</v>
      </c>
      <c r="B1" s="49" t="s">
        <v>40</v>
      </c>
      <c r="C1" s="49" t="s">
        <v>50</v>
      </c>
      <c r="D1" s="56" t="s">
        <v>41</v>
      </c>
      <c r="E1" s="49" t="s">
        <v>42</v>
      </c>
      <c r="F1" s="56" t="s">
        <v>43</v>
      </c>
      <c r="G1" s="49" t="s">
        <v>44</v>
      </c>
    </row>
    <row r="2" spans="1:7" x14ac:dyDescent="0.25">
      <c r="A2" s="59">
        <f>ROW(A2)-1</f>
        <v>1</v>
      </c>
      <c r="B2" s="14" t="s">
        <v>350</v>
      </c>
      <c r="C2" s="14"/>
      <c r="D2" s="70">
        <v>43053</v>
      </c>
      <c r="E2" s="14">
        <v>925.36</v>
      </c>
      <c r="F2" s="70"/>
      <c r="G2" s="14"/>
    </row>
    <row r="3" spans="1:7" x14ac:dyDescent="0.25">
      <c r="A3" s="59">
        <f t="shared" ref="A3:A21" si="0">ROW(A3)-1</f>
        <v>2</v>
      </c>
      <c r="B3" s="3" t="s">
        <v>350</v>
      </c>
      <c r="C3" s="3"/>
      <c r="D3" s="71">
        <v>43062</v>
      </c>
      <c r="E3" s="3">
        <v>730.8</v>
      </c>
      <c r="F3" s="71"/>
      <c r="G3" s="3"/>
    </row>
    <row r="4" spans="1:7" x14ac:dyDescent="0.25">
      <c r="A4" s="59">
        <f t="shared" si="0"/>
        <v>3</v>
      </c>
      <c r="B4" s="3" t="s">
        <v>381</v>
      </c>
      <c r="C4" s="3"/>
      <c r="D4" s="71">
        <v>43090</v>
      </c>
      <c r="E4" s="3">
        <v>550.6</v>
      </c>
      <c r="F4" s="71"/>
      <c r="G4" s="3"/>
    </row>
    <row r="5" spans="1:7" x14ac:dyDescent="0.25">
      <c r="A5" s="59">
        <f t="shared" si="0"/>
        <v>4</v>
      </c>
      <c r="B5" s="3"/>
      <c r="C5" s="3"/>
      <c r="D5" s="71"/>
      <c r="E5" s="3"/>
      <c r="F5" s="71"/>
      <c r="G5" s="3"/>
    </row>
    <row r="6" spans="1:7" x14ac:dyDescent="0.25">
      <c r="A6" s="59">
        <f t="shared" si="0"/>
        <v>5</v>
      </c>
      <c r="B6" s="3"/>
      <c r="C6" s="3"/>
      <c r="D6" s="71"/>
      <c r="E6" s="3"/>
      <c r="F6" s="71"/>
      <c r="G6" s="3"/>
    </row>
    <row r="7" spans="1:7" x14ac:dyDescent="0.25">
      <c r="A7" s="59">
        <f t="shared" si="0"/>
        <v>6</v>
      </c>
      <c r="B7" s="3"/>
      <c r="C7" s="3"/>
      <c r="D7" s="71"/>
      <c r="E7" s="3"/>
      <c r="F7" s="71"/>
      <c r="G7" s="3"/>
    </row>
    <row r="8" spans="1:7" x14ac:dyDescent="0.25">
      <c r="A8" s="59">
        <f t="shared" si="0"/>
        <v>7</v>
      </c>
      <c r="B8" s="3"/>
      <c r="C8" s="3"/>
      <c r="D8" s="71"/>
      <c r="E8" s="3"/>
      <c r="F8" s="71"/>
      <c r="G8" s="3"/>
    </row>
    <row r="9" spans="1:7" x14ac:dyDescent="0.25">
      <c r="A9" s="59">
        <f t="shared" si="0"/>
        <v>8</v>
      </c>
      <c r="B9" s="3"/>
      <c r="C9" s="3"/>
      <c r="D9" s="71"/>
      <c r="E9" s="3"/>
      <c r="F9" s="71"/>
      <c r="G9" s="3"/>
    </row>
    <row r="10" spans="1:7" x14ac:dyDescent="0.25">
      <c r="A10" s="59">
        <f t="shared" si="0"/>
        <v>9</v>
      </c>
      <c r="B10" s="3"/>
      <c r="C10" s="3"/>
      <c r="D10" s="71"/>
      <c r="E10" s="3"/>
      <c r="F10" s="71"/>
      <c r="G10" s="3"/>
    </row>
    <row r="11" spans="1:7" x14ac:dyDescent="0.25">
      <c r="A11" s="59">
        <f t="shared" si="0"/>
        <v>10</v>
      </c>
      <c r="B11" s="3"/>
      <c r="C11" s="3"/>
      <c r="D11" s="71"/>
      <c r="E11" s="3"/>
      <c r="F11" s="71"/>
      <c r="G11" s="3"/>
    </row>
    <row r="12" spans="1:7" x14ac:dyDescent="0.25">
      <c r="A12" s="59">
        <f t="shared" si="0"/>
        <v>11</v>
      </c>
      <c r="B12" s="3"/>
      <c r="C12" s="3"/>
      <c r="D12" s="71"/>
      <c r="E12" s="3"/>
      <c r="F12" s="71"/>
      <c r="G12" s="3"/>
    </row>
    <row r="13" spans="1:7" x14ac:dyDescent="0.25">
      <c r="A13" s="59">
        <f t="shared" si="0"/>
        <v>12</v>
      </c>
      <c r="B13" s="3"/>
      <c r="C13" s="3"/>
      <c r="D13" s="71"/>
      <c r="E13" s="3"/>
      <c r="F13" s="71"/>
      <c r="G13" s="3"/>
    </row>
    <row r="14" spans="1:7" x14ac:dyDescent="0.25">
      <c r="A14" s="59">
        <f t="shared" si="0"/>
        <v>13</v>
      </c>
      <c r="B14" s="3"/>
      <c r="C14" s="3"/>
      <c r="D14" s="71"/>
      <c r="E14" s="3"/>
      <c r="F14" s="71"/>
      <c r="G14" s="3"/>
    </row>
    <row r="15" spans="1:7" x14ac:dyDescent="0.25">
      <c r="A15" s="59">
        <f t="shared" si="0"/>
        <v>14</v>
      </c>
      <c r="B15" s="3"/>
      <c r="C15" s="3"/>
      <c r="D15" s="71"/>
      <c r="E15" s="3"/>
      <c r="F15" s="71"/>
      <c r="G15" s="3"/>
    </row>
    <row r="16" spans="1:7" x14ac:dyDescent="0.25">
      <c r="A16" s="59">
        <f t="shared" si="0"/>
        <v>15</v>
      </c>
      <c r="B16" s="3"/>
      <c r="C16" s="3"/>
      <c r="D16" s="71"/>
      <c r="E16" s="3"/>
      <c r="F16" s="71"/>
      <c r="G16" s="3"/>
    </row>
    <row r="17" spans="1:7" x14ac:dyDescent="0.25">
      <c r="A17" s="59">
        <f t="shared" si="0"/>
        <v>16</v>
      </c>
      <c r="B17" s="3"/>
      <c r="C17" s="3"/>
      <c r="D17" s="71"/>
      <c r="E17" s="3"/>
      <c r="F17" s="71"/>
      <c r="G17" s="3"/>
    </row>
    <row r="18" spans="1:7" x14ac:dyDescent="0.25">
      <c r="A18" s="59">
        <f t="shared" si="0"/>
        <v>17</v>
      </c>
      <c r="B18" s="3"/>
      <c r="C18" s="3"/>
      <c r="D18" s="71"/>
      <c r="E18" s="3"/>
      <c r="F18" s="71"/>
      <c r="G18" s="3"/>
    </row>
    <row r="19" spans="1:7" x14ac:dyDescent="0.25">
      <c r="A19" s="59">
        <f t="shared" si="0"/>
        <v>18</v>
      </c>
      <c r="B19" s="3"/>
      <c r="C19" s="3"/>
      <c r="D19" s="71"/>
      <c r="E19" s="3"/>
      <c r="F19" s="71"/>
      <c r="G19" s="3"/>
    </row>
    <row r="20" spans="1:7" x14ac:dyDescent="0.25">
      <c r="A20" s="59">
        <f t="shared" si="0"/>
        <v>19</v>
      </c>
      <c r="B20" s="3"/>
      <c r="C20" s="3"/>
      <c r="D20" s="71"/>
      <c r="E20" s="3"/>
      <c r="F20" s="71"/>
      <c r="G20" s="3"/>
    </row>
    <row r="21" spans="1:7" x14ac:dyDescent="0.25">
      <c r="A21" s="59">
        <f t="shared" si="0"/>
        <v>20</v>
      </c>
      <c r="B21" s="3"/>
      <c r="C21" s="3"/>
      <c r="D21" s="71"/>
      <c r="E21" s="3"/>
      <c r="F21" s="71"/>
      <c r="G21" s="3"/>
    </row>
  </sheetData>
  <pageMargins left="1.1023622047244095" right="0.51181102362204722" top="1.1417322834645669" bottom="0.74803149606299213" header="0.51181102362204722" footer="0.31496062992125984"/>
  <pageSetup paperSize="9" scale="79" orientation="landscape" r:id="rId1"/>
  <headerFooter>
    <oddHeader>&amp;L&amp;"Arial,Tučné"&amp;14Evidencia investičného majetku - OZ Šanca deťom Báhoň&amp;R&amp;"-,Kurzíva"&amp;D</oddHeader>
    <oddFooter>&amp;R&amp;"Arial,Kurzíva"&amp;P/&amp;N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opLeftCell="A73" workbookViewId="0">
      <selection activeCell="D1" sqref="D1"/>
    </sheetView>
  </sheetViews>
  <sheetFormatPr defaultRowHeight="15" x14ac:dyDescent="0.25"/>
  <cols>
    <col min="1" max="1" width="8.28515625" bestFit="1" customWidth="1"/>
    <col min="2" max="2" width="10.140625" style="27" bestFit="1" customWidth="1"/>
    <col min="3" max="3" width="12.5703125" bestFit="1" customWidth="1"/>
    <col min="4" max="4" width="44" bestFit="1" customWidth="1"/>
    <col min="5" max="5" width="23.140625" bestFit="1" customWidth="1"/>
    <col min="6" max="6" width="9.140625" bestFit="1" customWidth="1"/>
    <col min="7" max="7" width="8.28515625" bestFit="1" customWidth="1"/>
    <col min="8" max="8" width="10.85546875" bestFit="1" customWidth="1"/>
    <col min="9" max="9" width="13.5703125" bestFit="1" customWidth="1"/>
    <col min="10" max="10" width="18.5703125" bestFit="1" customWidth="1"/>
    <col min="11" max="17" width="12.140625" bestFit="1" customWidth="1"/>
    <col min="18" max="18" width="12.42578125" bestFit="1" customWidth="1"/>
    <col min="19" max="19" width="18.5703125" customWidth="1"/>
    <col min="20" max="21" width="12.140625" bestFit="1" customWidth="1"/>
    <col min="22" max="24" width="11.140625" bestFit="1" customWidth="1"/>
    <col min="25" max="25" width="19.5703125" bestFit="1" customWidth="1"/>
    <col min="26" max="26" width="19.85546875" bestFit="1" customWidth="1"/>
    <col min="27" max="27" width="19.42578125" bestFit="1" customWidth="1"/>
    <col min="28" max="29" width="11.140625" bestFit="1" customWidth="1"/>
    <col min="30" max="30" width="12.7109375" bestFit="1" customWidth="1"/>
    <col min="31" max="32" width="12.140625" bestFit="1" customWidth="1"/>
    <col min="33" max="33" width="17.5703125" bestFit="1" customWidth="1"/>
    <col min="34" max="35" width="12.140625" bestFit="1" customWidth="1"/>
    <col min="36" max="36" width="14" bestFit="1" customWidth="1"/>
    <col min="37" max="37" width="12.140625" bestFit="1" customWidth="1"/>
    <col min="38" max="38" width="14.140625" bestFit="1" customWidth="1"/>
    <col min="39" max="39" width="12.140625" bestFit="1" customWidth="1"/>
    <col min="40" max="40" width="14.140625" bestFit="1" customWidth="1"/>
    <col min="41" max="41" width="12.140625" bestFit="1" customWidth="1"/>
    <col min="42" max="42" width="14.28515625" bestFit="1" customWidth="1"/>
    <col min="43" max="43" width="12.140625" bestFit="1" customWidth="1"/>
    <col min="44" max="44" width="12.28515625" bestFit="1" customWidth="1"/>
    <col min="45" max="45" width="12.140625" bestFit="1" customWidth="1"/>
    <col min="46" max="46" width="12.5703125" bestFit="1" customWidth="1"/>
    <col min="47" max="48" width="12.140625" bestFit="1" customWidth="1"/>
    <col min="49" max="49" width="15.42578125" bestFit="1" customWidth="1"/>
    <col min="50" max="51" width="12.140625" bestFit="1" customWidth="1"/>
  </cols>
  <sheetData>
    <row r="1" spans="1:10" x14ac:dyDescent="0.25">
      <c r="A1" t="s">
        <v>0</v>
      </c>
      <c r="B1" s="27" t="s">
        <v>1</v>
      </c>
      <c r="C1" t="s">
        <v>29</v>
      </c>
      <c r="D1" t="s">
        <v>24</v>
      </c>
      <c r="E1" t="s">
        <v>25</v>
      </c>
      <c r="F1" t="s">
        <v>26</v>
      </c>
      <c r="G1" t="s">
        <v>27</v>
      </c>
      <c r="H1" t="s">
        <v>15</v>
      </c>
      <c r="I1" t="s">
        <v>77</v>
      </c>
      <c r="J1" t="s">
        <v>78</v>
      </c>
    </row>
    <row r="2" spans="1:10" x14ac:dyDescent="0.25">
      <c r="A2" s="25">
        <v>1</v>
      </c>
      <c r="B2" s="27">
        <v>42736</v>
      </c>
      <c r="C2" s="25" t="s">
        <v>28</v>
      </c>
      <c r="D2" s="25" t="s">
        <v>10</v>
      </c>
      <c r="E2" s="25" t="s">
        <v>5</v>
      </c>
      <c r="F2" s="25"/>
      <c r="G2" s="25"/>
      <c r="H2" s="25">
        <v>1026.04</v>
      </c>
      <c r="I2" s="25"/>
      <c r="J2" s="25"/>
    </row>
    <row r="3" spans="1:10" x14ac:dyDescent="0.25">
      <c r="A3" s="25">
        <v>2</v>
      </c>
      <c r="B3" s="27">
        <v>42766</v>
      </c>
      <c r="C3" s="25" t="s">
        <v>79</v>
      </c>
      <c r="D3" s="25" t="s">
        <v>80</v>
      </c>
      <c r="E3" s="25" t="s">
        <v>22</v>
      </c>
      <c r="F3" s="25"/>
      <c r="G3" s="25">
        <v>158.6</v>
      </c>
      <c r="H3" s="25">
        <v>867.43999999999994</v>
      </c>
      <c r="I3" s="25"/>
      <c r="J3" s="25" t="s">
        <v>64</v>
      </c>
    </row>
    <row r="4" spans="1:10" x14ac:dyDescent="0.25">
      <c r="A4" s="25">
        <v>4</v>
      </c>
      <c r="B4" s="27">
        <v>42768</v>
      </c>
      <c r="C4" s="25" t="s">
        <v>82</v>
      </c>
      <c r="D4" s="25" t="s">
        <v>83</v>
      </c>
      <c r="E4" s="25" t="s">
        <v>17</v>
      </c>
      <c r="F4" s="25"/>
      <c r="G4" s="25">
        <v>400</v>
      </c>
      <c r="H4" s="25">
        <v>467.43999999999994</v>
      </c>
      <c r="I4" s="25"/>
      <c r="J4" s="25" t="s">
        <v>84</v>
      </c>
    </row>
    <row r="5" spans="1:10" x14ac:dyDescent="0.25">
      <c r="A5" s="25">
        <v>5</v>
      </c>
      <c r="B5" s="27">
        <v>42768</v>
      </c>
      <c r="C5" s="25" t="s">
        <v>85</v>
      </c>
      <c r="D5" s="25" t="s">
        <v>83</v>
      </c>
      <c r="E5" s="25" t="s">
        <v>17</v>
      </c>
      <c r="F5" s="25"/>
      <c r="G5" s="25">
        <v>260</v>
      </c>
      <c r="H5" s="25">
        <v>207.43999999999994</v>
      </c>
      <c r="I5" s="25"/>
      <c r="J5" s="25" t="s">
        <v>62</v>
      </c>
    </row>
    <row r="6" spans="1:10" x14ac:dyDescent="0.25">
      <c r="A6" s="25">
        <v>7</v>
      </c>
      <c r="B6" s="27">
        <v>42794</v>
      </c>
      <c r="C6" s="25" t="s">
        <v>87</v>
      </c>
      <c r="D6" s="25" t="s">
        <v>88</v>
      </c>
      <c r="E6" s="25" t="s">
        <v>5</v>
      </c>
      <c r="F6" s="25">
        <v>120</v>
      </c>
      <c r="G6" s="25"/>
      <c r="H6" s="25">
        <v>327.43999999999994</v>
      </c>
      <c r="I6" s="25" t="s">
        <v>68</v>
      </c>
      <c r="J6" s="25"/>
    </row>
    <row r="7" spans="1:10" x14ac:dyDescent="0.25">
      <c r="A7" s="25">
        <v>8</v>
      </c>
      <c r="B7" s="27">
        <v>42797</v>
      </c>
      <c r="C7" s="25" t="s">
        <v>89</v>
      </c>
      <c r="D7" s="25" t="s">
        <v>90</v>
      </c>
      <c r="E7" s="25" t="s">
        <v>5</v>
      </c>
      <c r="F7" s="25">
        <v>225</v>
      </c>
      <c r="G7" s="25"/>
      <c r="H7" s="25">
        <v>552.43999999999994</v>
      </c>
      <c r="I7" s="25" t="s">
        <v>62</v>
      </c>
      <c r="J7" s="25"/>
    </row>
    <row r="8" spans="1:10" x14ac:dyDescent="0.25">
      <c r="A8" s="25">
        <v>9</v>
      </c>
      <c r="B8" s="27">
        <v>42800</v>
      </c>
      <c r="C8" s="25" t="s">
        <v>91</v>
      </c>
      <c r="D8" s="25" t="s">
        <v>71</v>
      </c>
      <c r="E8" s="25" t="s">
        <v>5</v>
      </c>
      <c r="F8" s="25">
        <v>90</v>
      </c>
      <c r="G8" s="25"/>
      <c r="H8" s="25">
        <v>642.43999999999994</v>
      </c>
      <c r="I8" s="25" t="s">
        <v>73</v>
      </c>
      <c r="J8" s="25"/>
    </row>
    <row r="9" spans="1:10" x14ac:dyDescent="0.25">
      <c r="A9" s="25">
        <v>11</v>
      </c>
      <c r="B9" s="27">
        <v>42802</v>
      </c>
      <c r="C9" s="25" t="s">
        <v>94</v>
      </c>
      <c r="D9" s="25" t="s">
        <v>95</v>
      </c>
      <c r="E9" s="25" t="s">
        <v>18</v>
      </c>
      <c r="F9" s="25"/>
      <c r="G9" s="25">
        <v>28.78</v>
      </c>
      <c r="H9" s="25">
        <v>613.66</v>
      </c>
      <c r="I9" s="25"/>
      <c r="J9" s="25" t="s">
        <v>70</v>
      </c>
    </row>
    <row r="10" spans="1:10" x14ac:dyDescent="0.25">
      <c r="A10" s="25">
        <v>12</v>
      </c>
      <c r="B10" s="27">
        <v>42802</v>
      </c>
      <c r="C10" s="25" t="s">
        <v>96</v>
      </c>
      <c r="D10" s="25" t="s">
        <v>97</v>
      </c>
      <c r="E10" s="25" t="s">
        <v>18</v>
      </c>
      <c r="F10" s="25"/>
      <c r="G10" s="25">
        <v>43.95</v>
      </c>
      <c r="H10" s="25">
        <v>569.70999999999992</v>
      </c>
      <c r="I10" s="25"/>
      <c r="J10" s="25" t="s">
        <v>63</v>
      </c>
    </row>
    <row r="11" spans="1:10" x14ac:dyDescent="0.25">
      <c r="A11" s="25">
        <v>13</v>
      </c>
      <c r="B11" s="27">
        <v>42802</v>
      </c>
      <c r="C11" s="25" t="s">
        <v>99</v>
      </c>
      <c r="D11" s="25" t="s">
        <v>100</v>
      </c>
      <c r="E11" s="25" t="s">
        <v>5</v>
      </c>
      <c r="F11" s="25">
        <v>170</v>
      </c>
      <c r="G11" s="25"/>
      <c r="H11" s="25">
        <v>739.70999999999992</v>
      </c>
      <c r="I11" s="25" t="s">
        <v>66</v>
      </c>
      <c r="J11" s="25"/>
    </row>
    <row r="12" spans="1:10" x14ac:dyDescent="0.25">
      <c r="A12" s="25">
        <v>14</v>
      </c>
      <c r="B12" s="27">
        <v>42804</v>
      </c>
      <c r="C12" s="25" t="s">
        <v>101</v>
      </c>
      <c r="D12" s="25" t="s">
        <v>102</v>
      </c>
      <c r="E12" s="25" t="s">
        <v>5</v>
      </c>
      <c r="F12" s="25">
        <v>160</v>
      </c>
      <c r="G12" s="25"/>
      <c r="H12" s="25">
        <v>899.70999999999992</v>
      </c>
      <c r="I12" s="25" t="s">
        <v>70</v>
      </c>
      <c r="J12" s="25"/>
    </row>
    <row r="13" spans="1:10" x14ac:dyDescent="0.25">
      <c r="A13" s="25">
        <v>15</v>
      </c>
      <c r="B13" s="27">
        <v>42804</v>
      </c>
      <c r="C13" s="25" t="s">
        <v>103</v>
      </c>
      <c r="D13" s="25" t="s">
        <v>104</v>
      </c>
      <c r="E13" s="25" t="s">
        <v>5</v>
      </c>
      <c r="F13" s="25">
        <v>170</v>
      </c>
      <c r="G13" s="25"/>
      <c r="H13" s="25">
        <v>1069.71</v>
      </c>
      <c r="I13" s="25" t="s">
        <v>63</v>
      </c>
      <c r="J13" s="25"/>
    </row>
    <row r="14" spans="1:10" x14ac:dyDescent="0.25">
      <c r="A14" s="25">
        <v>17</v>
      </c>
      <c r="B14" s="27">
        <v>42807</v>
      </c>
      <c r="C14" s="25" t="s">
        <v>107</v>
      </c>
      <c r="D14" s="25" t="s">
        <v>129</v>
      </c>
      <c r="E14" s="25" t="s">
        <v>5</v>
      </c>
      <c r="F14" s="25">
        <v>10</v>
      </c>
      <c r="G14" s="25"/>
      <c r="H14" s="25">
        <v>1079.71</v>
      </c>
      <c r="I14" s="25" t="s">
        <v>70</v>
      </c>
      <c r="J14" s="25"/>
    </row>
    <row r="15" spans="1:10" x14ac:dyDescent="0.25">
      <c r="A15" s="25">
        <v>18</v>
      </c>
      <c r="B15" s="27">
        <v>42807</v>
      </c>
      <c r="C15" s="25" t="s">
        <v>108</v>
      </c>
      <c r="D15" s="25" t="s">
        <v>109</v>
      </c>
      <c r="E15" s="25" t="s">
        <v>5</v>
      </c>
      <c r="F15" s="25">
        <v>130</v>
      </c>
      <c r="G15" s="25"/>
      <c r="H15" s="25">
        <v>1209.71</v>
      </c>
      <c r="I15" s="25" t="s">
        <v>325</v>
      </c>
      <c r="J15" s="25"/>
    </row>
    <row r="16" spans="1:10" x14ac:dyDescent="0.25">
      <c r="A16" s="25">
        <v>19</v>
      </c>
      <c r="B16" s="27">
        <v>42809</v>
      </c>
      <c r="C16" s="25" t="s">
        <v>98</v>
      </c>
      <c r="D16" s="25" t="s">
        <v>110</v>
      </c>
      <c r="E16" s="25" t="s">
        <v>22</v>
      </c>
      <c r="F16" s="25"/>
      <c r="G16" s="25">
        <v>4.1500000000000004</v>
      </c>
      <c r="H16" s="25">
        <v>1205.56</v>
      </c>
      <c r="I16" s="25"/>
      <c r="J16" s="25" t="s">
        <v>111</v>
      </c>
    </row>
    <row r="17" spans="1:10" x14ac:dyDescent="0.25">
      <c r="A17" s="25">
        <v>20</v>
      </c>
      <c r="B17" s="27">
        <v>42809</v>
      </c>
      <c r="C17" s="25" t="s">
        <v>112</v>
      </c>
      <c r="D17" s="25" t="s">
        <v>109</v>
      </c>
      <c r="E17" s="25" t="s">
        <v>5</v>
      </c>
      <c r="F17" s="25">
        <v>280</v>
      </c>
      <c r="G17" s="25"/>
      <c r="H17" s="25">
        <v>1485.56</v>
      </c>
      <c r="I17" s="25" t="s">
        <v>56</v>
      </c>
      <c r="J17" s="25"/>
    </row>
    <row r="18" spans="1:10" x14ac:dyDescent="0.25">
      <c r="A18" s="25">
        <v>21</v>
      </c>
      <c r="B18" s="27">
        <v>42810</v>
      </c>
      <c r="C18" s="25" t="s">
        <v>113</v>
      </c>
      <c r="D18" s="25" t="s">
        <v>114</v>
      </c>
      <c r="E18" s="25" t="s">
        <v>22</v>
      </c>
      <c r="F18" s="25"/>
      <c r="G18" s="25">
        <v>9.14</v>
      </c>
      <c r="H18" s="25">
        <v>1476.4199999999998</v>
      </c>
      <c r="I18" s="25"/>
      <c r="J18" s="25" t="s">
        <v>69</v>
      </c>
    </row>
    <row r="19" spans="1:10" x14ac:dyDescent="0.25">
      <c r="A19" s="25">
        <v>22</v>
      </c>
      <c r="B19" s="27">
        <v>42814</v>
      </c>
      <c r="C19" s="25" t="s">
        <v>115</v>
      </c>
      <c r="D19" s="25" t="s">
        <v>116</v>
      </c>
      <c r="E19" s="25" t="s">
        <v>72</v>
      </c>
      <c r="F19" s="25"/>
      <c r="G19" s="25">
        <v>14.16</v>
      </c>
      <c r="H19" s="25">
        <v>1462.2599999999998</v>
      </c>
      <c r="I19" s="25"/>
      <c r="J19" s="25" t="s">
        <v>69</v>
      </c>
    </row>
    <row r="20" spans="1:10" x14ac:dyDescent="0.25">
      <c r="A20" s="25">
        <v>23</v>
      </c>
      <c r="B20" s="27">
        <v>42814</v>
      </c>
      <c r="C20" s="25" t="s">
        <v>117</v>
      </c>
      <c r="D20" s="25" t="s">
        <v>118</v>
      </c>
      <c r="E20" s="25" t="s">
        <v>18</v>
      </c>
      <c r="F20" s="25"/>
      <c r="G20" s="25">
        <v>10</v>
      </c>
      <c r="H20" s="25">
        <v>1452.2599999999998</v>
      </c>
      <c r="I20" s="25"/>
      <c r="J20" s="25" t="s">
        <v>68</v>
      </c>
    </row>
    <row r="21" spans="1:10" x14ac:dyDescent="0.25">
      <c r="A21" s="25">
        <v>24</v>
      </c>
      <c r="B21" s="27">
        <v>42789</v>
      </c>
      <c r="C21" s="25" t="s">
        <v>119</v>
      </c>
      <c r="D21" s="25" t="s">
        <v>88</v>
      </c>
      <c r="E21" s="25" t="s">
        <v>5</v>
      </c>
      <c r="F21" s="25">
        <v>140</v>
      </c>
      <c r="G21" s="25"/>
      <c r="H21" s="25">
        <v>1592.2599999999998</v>
      </c>
      <c r="I21" s="25" t="s">
        <v>74</v>
      </c>
      <c r="J21" s="25"/>
    </row>
    <row r="22" spans="1:10" x14ac:dyDescent="0.25">
      <c r="A22" s="25">
        <v>25</v>
      </c>
      <c r="B22" s="27">
        <v>42817</v>
      </c>
      <c r="C22" s="25" t="s">
        <v>120</v>
      </c>
      <c r="D22" s="25" t="s">
        <v>121</v>
      </c>
      <c r="E22" s="25" t="s">
        <v>21</v>
      </c>
      <c r="F22" s="25"/>
      <c r="G22" s="25">
        <v>4.5</v>
      </c>
      <c r="H22" s="25">
        <v>1587.7599999999998</v>
      </c>
      <c r="I22" s="25"/>
      <c r="J22" s="25" t="s">
        <v>73</v>
      </c>
    </row>
    <row r="23" spans="1:10" x14ac:dyDescent="0.25">
      <c r="A23" s="25">
        <v>26</v>
      </c>
      <c r="B23" s="27">
        <v>42818</v>
      </c>
      <c r="C23" s="25" t="s">
        <v>125</v>
      </c>
      <c r="D23" s="25" t="s">
        <v>123</v>
      </c>
      <c r="E23" s="25" t="s">
        <v>5</v>
      </c>
      <c r="F23" s="25">
        <v>307</v>
      </c>
      <c r="G23" s="25"/>
      <c r="H23" s="25">
        <v>1894.7599999999998</v>
      </c>
      <c r="I23" s="25" t="s">
        <v>64</v>
      </c>
      <c r="J23" s="25"/>
    </row>
    <row r="24" spans="1:10" x14ac:dyDescent="0.25">
      <c r="A24" s="25">
        <v>27</v>
      </c>
      <c r="B24" s="27">
        <v>42818</v>
      </c>
      <c r="C24" s="25" t="s">
        <v>124</v>
      </c>
      <c r="D24" s="25" t="s">
        <v>126</v>
      </c>
      <c r="E24" s="25" t="s">
        <v>5</v>
      </c>
      <c r="F24" s="25">
        <v>170</v>
      </c>
      <c r="G24" s="25"/>
      <c r="H24" s="25">
        <v>2064.7599999999998</v>
      </c>
      <c r="I24" s="25" t="s">
        <v>111</v>
      </c>
      <c r="J24" s="25"/>
    </row>
    <row r="25" spans="1:10" x14ac:dyDescent="0.25">
      <c r="A25" s="25">
        <v>28</v>
      </c>
      <c r="B25" s="27">
        <v>42818</v>
      </c>
      <c r="C25" s="25" t="s">
        <v>127</v>
      </c>
      <c r="D25" s="25" t="s">
        <v>128</v>
      </c>
      <c r="E25" s="25" t="s">
        <v>5</v>
      </c>
      <c r="F25" s="25">
        <v>15</v>
      </c>
      <c r="G25" s="25"/>
      <c r="H25" s="25">
        <v>2079.7599999999998</v>
      </c>
      <c r="I25" s="25" t="s">
        <v>62</v>
      </c>
      <c r="J25" s="25"/>
    </row>
    <row r="26" spans="1:10" x14ac:dyDescent="0.25">
      <c r="A26" s="25">
        <v>30</v>
      </c>
      <c r="B26" s="27">
        <v>42828</v>
      </c>
      <c r="C26" s="25" t="s">
        <v>122</v>
      </c>
      <c r="D26" s="25" t="s">
        <v>142</v>
      </c>
      <c r="E26" s="25" t="s">
        <v>21</v>
      </c>
      <c r="F26" s="25"/>
      <c r="G26" s="25">
        <v>493.57</v>
      </c>
      <c r="H26" s="25">
        <v>1586.1899999999998</v>
      </c>
      <c r="I26" s="25"/>
      <c r="J26" s="25" t="s">
        <v>111</v>
      </c>
    </row>
    <row r="27" spans="1:10" x14ac:dyDescent="0.25">
      <c r="A27" s="25">
        <v>31</v>
      </c>
      <c r="B27" s="27">
        <v>42828</v>
      </c>
      <c r="C27" s="25" t="s">
        <v>122</v>
      </c>
      <c r="D27" s="25" t="s">
        <v>131</v>
      </c>
      <c r="E27" s="25" t="s">
        <v>55</v>
      </c>
      <c r="F27" s="25"/>
      <c r="G27" s="25">
        <v>3.15</v>
      </c>
      <c r="H27" s="25">
        <v>1583.0399999999997</v>
      </c>
      <c r="I27" s="25"/>
      <c r="J27" s="25" t="s">
        <v>111</v>
      </c>
    </row>
    <row r="28" spans="1:10" x14ac:dyDescent="0.25">
      <c r="A28" s="25">
        <v>32</v>
      </c>
      <c r="B28" s="27">
        <v>42828</v>
      </c>
      <c r="C28" s="25" t="s">
        <v>130</v>
      </c>
      <c r="D28" s="25" t="s">
        <v>133</v>
      </c>
      <c r="E28" s="25" t="s">
        <v>72</v>
      </c>
      <c r="F28" s="25"/>
      <c r="G28" s="25">
        <v>71.55</v>
      </c>
      <c r="H28" s="25">
        <v>1511.4899999999998</v>
      </c>
      <c r="I28" s="25"/>
      <c r="J28" s="25" t="s">
        <v>73</v>
      </c>
    </row>
    <row r="29" spans="1:10" x14ac:dyDescent="0.25">
      <c r="A29" s="25">
        <v>33</v>
      </c>
      <c r="B29" s="27">
        <v>42829</v>
      </c>
      <c r="C29" s="25" t="s">
        <v>132</v>
      </c>
      <c r="D29" s="25" t="s">
        <v>135</v>
      </c>
      <c r="E29" s="25" t="s">
        <v>22</v>
      </c>
      <c r="F29" s="25"/>
      <c r="G29" s="25">
        <v>9.4</v>
      </c>
      <c r="H29" s="25">
        <v>1502.0899999999997</v>
      </c>
      <c r="I29" s="25"/>
      <c r="J29" s="25" t="s">
        <v>68</v>
      </c>
    </row>
    <row r="30" spans="1:10" x14ac:dyDescent="0.25">
      <c r="A30" s="25">
        <v>34</v>
      </c>
      <c r="B30" s="27">
        <v>42829</v>
      </c>
      <c r="C30" s="25" t="s">
        <v>134</v>
      </c>
      <c r="D30" s="25" t="s">
        <v>152</v>
      </c>
      <c r="E30" s="25" t="s">
        <v>17</v>
      </c>
      <c r="F30" s="25"/>
      <c r="G30" s="25">
        <v>9.3000000000000007</v>
      </c>
      <c r="H30" s="25">
        <v>1492.7899999999997</v>
      </c>
      <c r="I30" s="25"/>
      <c r="J30" s="25" t="s">
        <v>62</v>
      </c>
    </row>
    <row r="31" spans="1:10" x14ac:dyDescent="0.25">
      <c r="A31" s="25">
        <v>35</v>
      </c>
      <c r="B31" s="27">
        <v>42831</v>
      </c>
      <c r="C31" s="25" t="s">
        <v>136</v>
      </c>
      <c r="D31" s="25" t="s">
        <v>137</v>
      </c>
      <c r="E31" s="25" t="s">
        <v>18</v>
      </c>
      <c r="F31" s="25"/>
      <c r="G31" s="25">
        <v>32.15</v>
      </c>
      <c r="H31" s="25">
        <v>1460.6399999999996</v>
      </c>
      <c r="I31" s="25"/>
      <c r="J31" s="25" t="s">
        <v>68</v>
      </c>
    </row>
    <row r="32" spans="1:10" x14ac:dyDescent="0.25">
      <c r="A32" s="25">
        <v>36</v>
      </c>
      <c r="B32" s="27">
        <v>42832</v>
      </c>
      <c r="C32" s="25" t="s">
        <v>138</v>
      </c>
      <c r="D32" s="25" t="s">
        <v>139</v>
      </c>
      <c r="E32" s="25" t="s">
        <v>17</v>
      </c>
      <c r="F32" s="25"/>
      <c r="G32" s="25">
        <v>3</v>
      </c>
      <c r="H32" s="25">
        <v>1457.6399999999996</v>
      </c>
      <c r="I32" s="25"/>
      <c r="J32" s="25" t="s">
        <v>140</v>
      </c>
    </row>
    <row r="33" spans="1:10" x14ac:dyDescent="0.25">
      <c r="A33" s="25">
        <v>37</v>
      </c>
      <c r="B33" s="27">
        <v>42832</v>
      </c>
      <c r="C33" s="25" t="s">
        <v>143</v>
      </c>
      <c r="D33" s="25" t="s">
        <v>141</v>
      </c>
      <c r="E33" s="25" t="s">
        <v>22</v>
      </c>
      <c r="F33" s="25"/>
      <c r="G33" s="25">
        <v>9.52</v>
      </c>
      <c r="H33" s="25">
        <v>1448.1199999999997</v>
      </c>
      <c r="I33" s="25"/>
      <c r="J33" s="25" t="s">
        <v>111</v>
      </c>
    </row>
    <row r="34" spans="1:10" x14ac:dyDescent="0.25">
      <c r="A34" s="25">
        <v>38</v>
      </c>
      <c r="B34" s="27">
        <v>42835</v>
      </c>
      <c r="C34" s="25" t="s">
        <v>146</v>
      </c>
      <c r="D34" s="25" t="s">
        <v>144</v>
      </c>
      <c r="E34" s="25" t="s">
        <v>21</v>
      </c>
      <c r="F34" s="25"/>
      <c r="G34" s="25">
        <v>360.95</v>
      </c>
      <c r="H34" s="25">
        <v>1087.1699999999996</v>
      </c>
      <c r="I34" s="25"/>
      <c r="J34" s="25" t="s">
        <v>145</v>
      </c>
    </row>
    <row r="35" spans="1:10" x14ac:dyDescent="0.25">
      <c r="A35" s="25">
        <v>39</v>
      </c>
      <c r="B35" s="27">
        <v>42835</v>
      </c>
      <c r="C35" s="25" t="s">
        <v>148</v>
      </c>
      <c r="D35" s="25" t="s">
        <v>154</v>
      </c>
      <c r="E35" s="25" t="s">
        <v>22</v>
      </c>
      <c r="F35" s="25"/>
      <c r="G35" s="25">
        <v>307</v>
      </c>
      <c r="H35" s="25">
        <v>780.16999999999962</v>
      </c>
      <c r="I35" s="25"/>
      <c r="J35" s="25" t="s">
        <v>64</v>
      </c>
    </row>
    <row r="36" spans="1:10" x14ac:dyDescent="0.25">
      <c r="A36" s="25">
        <v>40</v>
      </c>
      <c r="B36" s="27">
        <v>42836</v>
      </c>
      <c r="C36" s="25" t="s">
        <v>151</v>
      </c>
      <c r="D36" s="25" t="s">
        <v>147</v>
      </c>
      <c r="E36" s="25" t="s">
        <v>22</v>
      </c>
      <c r="F36" s="25"/>
      <c r="G36" s="25">
        <v>4.5</v>
      </c>
      <c r="H36" s="25">
        <v>775.66999999999962</v>
      </c>
      <c r="I36" s="25"/>
      <c r="J36" s="25" t="s">
        <v>68</v>
      </c>
    </row>
    <row r="37" spans="1:10" x14ac:dyDescent="0.25">
      <c r="A37" s="25">
        <v>41</v>
      </c>
      <c r="B37" s="27">
        <v>42846</v>
      </c>
      <c r="C37" s="25" t="s">
        <v>153</v>
      </c>
      <c r="D37" s="25" t="s">
        <v>149</v>
      </c>
      <c r="E37" s="25" t="s">
        <v>72</v>
      </c>
      <c r="F37" s="25"/>
      <c r="G37" s="25">
        <v>250</v>
      </c>
      <c r="H37" s="25">
        <v>0</v>
      </c>
      <c r="I37" s="25"/>
      <c r="J37" s="25" t="s">
        <v>150</v>
      </c>
    </row>
    <row r="38" spans="1:10" x14ac:dyDescent="0.25">
      <c r="A38" s="25">
        <v>42</v>
      </c>
      <c r="B38" s="27">
        <v>42851</v>
      </c>
      <c r="C38" s="25" t="s">
        <v>156</v>
      </c>
      <c r="D38" s="25" t="s">
        <v>157</v>
      </c>
      <c r="E38" s="25" t="s">
        <v>5</v>
      </c>
      <c r="F38" s="25">
        <v>868</v>
      </c>
      <c r="G38" s="25"/>
      <c r="H38" s="25">
        <v>1643.6699999999996</v>
      </c>
      <c r="I38" s="25" t="s">
        <v>158</v>
      </c>
      <c r="J38" s="25"/>
    </row>
    <row r="39" spans="1:10" x14ac:dyDescent="0.25">
      <c r="A39" s="25">
        <v>44</v>
      </c>
      <c r="B39" s="27">
        <v>42857</v>
      </c>
      <c r="C39" s="25" t="s">
        <v>160</v>
      </c>
      <c r="D39" s="25" t="s">
        <v>161</v>
      </c>
      <c r="E39" s="25" t="s">
        <v>18</v>
      </c>
      <c r="F39" s="25"/>
      <c r="G39" s="25">
        <v>120.32</v>
      </c>
      <c r="H39" s="25">
        <v>1523.3499999999997</v>
      </c>
      <c r="I39" s="25"/>
      <c r="J39" s="25" t="s">
        <v>62</v>
      </c>
    </row>
    <row r="40" spans="1:10" x14ac:dyDescent="0.25">
      <c r="A40" s="25">
        <v>45</v>
      </c>
      <c r="B40" s="27">
        <v>42865</v>
      </c>
      <c r="C40" s="25" t="s">
        <v>162</v>
      </c>
      <c r="D40" s="25" t="s">
        <v>163</v>
      </c>
      <c r="E40" s="25" t="s">
        <v>18</v>
      </c>
      <c r="F40" s="25"/>
      <c r="G40" s="25">
        <v>51.21</v>
      </c>
      <c r="H40" s="25">
        <v>1472.1399999999996</v>
      </c>
      <c r="I40" s="25"/>
      <c r="J40" s="25" t="s">
        <v>68</v>
      </c>
    </row>
    <row r="41" spans="1:10" x14ac:dyDescent="0.25">
      <c r="A41" s="25">
        <v>46</v>
      </c>
      <c r="B41" s="27">
        <v>42867</v>
      </c>
      <c r="C41" s="25" t="s">
        <v>164</v>
      </c>
      <c r="D41" s="25" t="s">
        <v>165</v>
      </c>
      <c r="E41" s="25" t="s">
        <v>18</v>
      </c>
      <c r="F41" s="25"/>
      <c r="G41" s="25">
        <v>10</v>
      </c>
      <c r="H41" s="25">
        <v>1462.1399999999996</v>
      </c>
      <c r="I41" s="25"/>
      <c r="J41" s="25" t="s">
        <v>69</v>
      </c>
    </row>
    <row r="42" spans="1:10" x14ac:dyDescent="0.25">
      <c r="A42" s="25">
        <v>47</v>
      </c>
      <c r="B42" s="27">
        <v>42872</v>
      </c>
      <c r="C42" s="25" t="s">
        <v>166</v>
      </c>
      <c r="D42" s="25" t="s">
        <v>167</v>
      </c>
      <c r="E42" s="25" t="s">
        <v>18</v>
      </c>
      <c r="F42" s="25"/>
      <c r="G42" s="25">
        <v>9</v>
      </c>
      <c r="H42" s="25">
        <v>1453.1399999999996</v>
      </c>
      <c r="I42" s="25"/>
      <c r="J42" s="25" t="s">
        <v>168</v>
      </c>
    </row>
    <row r="43" spans="1:10" x14ac:dyDescent="0.25">
      <c r="A43" s="25">
        <v>48</v>
      </c>
      <c r="B43" s="27">
        <v>42874</v>
      </c>
      <c r="C43" s="25" t="s">
        <v>169</v>
      </c>
      <c r="D43" s="25" t="s">
        <v>171</v>
      </c>
      <c r="E43" s="25" t="s">
        <v>17</v>
      </c>
      <c r="F43" s="25"/>
      <c r="G43" s="25">
        <v>400</v>
      </c>
      <c r="H43" s="25">
        <v>1053.1399999999996</v>
      </c>
      <c r="I43" s="25"/>
      <c r="J43" s="25" t="s">
        <v>73</v>
      </c>
    </row>
    <row r="44" spans="1:10" x14ac:dyDescent="0.25">
      <c r="A44" s="25">
        <v>49</v>
      </c>
      <c r="B44" s="27">
        <v>53835</v>
      </c>
      <c r="C44" s="25" t="s">
        <v>170</v>
      </c>
      <c r="D44" s="25" t="s">
        <v>172</v>
      </c>
      <c r="E44" s="25" t="s">
        <v>17</v>
      </c>
      <c r="F44" s="25"/>
      <c r="G44" s="25">
        <v>240</v>
      </c>
      <c r="H44" s="25">
        <v>813.13999999999965</v>
      </c>
      <c r="I44" s="25"/>
      <c r="J44" s="25" t="s">
        <v>70</v>
      </c>
    </row>
    <row r="45" spans="1:10" x14ac:dyDescent="0.25">
      <c r="A45" s="25">
        <v>51</v>
      </c>
      <c r="B45" s="27">
        <v>42885</v>
      </c>
      <c r="C45" s="25" t="s">
        <v>175</v>
      </c>
      <c r="D45" s="25" t="s">
        <v>176</v>
      </c>
      <c r="E45" s="25" t="s">
        <v>22</v>
      </c>
      <c r="F45" s="25"/>
      <c r="G45" s="25">
        <v>6.4</v>
      </c>
      <c r="H45" s="25">
        <v>806.73999999999967</v>
      </c>
      <c r="I45" s="25"/>
      <c r="J45" s="25" t="s">
        <v>69</v>
      </c>
    </row>
    <row r="46" spans="1:10" x14ac:dyDescent="0.25">
      <c r="A46" s="25">
        <v>52</v>
      </c>
      <c r="B46" s="27">
        <v>42885</v>
      </c>
      <c r="C46" s="25" t="s">
        <v>177</v>
      </c>
      <c r="D46" s="25" t="s">
        <v>178</v>
      </c>
      <c r="E46" s="25" t="s">
        <v>22</v>
      </c>
      <c r="F46" s="25"/>
      <c r="G46" s="25">
        <v>48.72</v>
      </c>
      <c r="H46" s="25">
        <v>758.01999999999964</v>
      </c>
      <c r="I46" s="25"/>
      <c r="J46" s="25" t="s">
        <v>69</v>
      </c>
    </row>
    <row r="47" spans="1:10" x14ac:dyDescent="0.25">
      <c r="A47" s="25">
        <v>53</v>
      </c>
      <c r="B47" s="27">
        <v>42885</v>
      </c>
      <c r="C47" s="25" t="s">
        <v>179</v>
      </c>
      <c r="D47" s="25" t="s">
        <v>180</v>
      </c>
      <c r="E47" s="25" t="s">
        <v>17</v>
      </c>
      <c r="F47" s="25"/>
      <c r="G47" s="25">
        <v>4.8</v>
      </c>
      <c r="H47" s="25">
        <v>753.21999999999969</v>
      </c>
      <c r="I47" s="25"/>
      <c r="J47" s="25" t="s">
        <v>70</v>
      </c>
    </row>
    <row r="48" spans="1:10" x14ac:dyDescent="0.25">
      <c r="A48" s="25">
        <v>56</v>
      </c>
      <c r="B48" s="27">
        <v>42894</v>
      </c>
      <c r="C48" s="25" t="s">
        <v>191</v>
      </c>
      <c r="D48" s="25" t="s">
        <v>192</v>
      </c>
      <c r="E48" s="25" t="s">
        <v>21</v>
      </c>
      <c r="F48" s="25"/>
      <c r="G48" s="25">
        <v>13.95</v>
      </c>
      <c r="H48" s="25">
        <v>739.26999999999964</v>
      </c>
      <c r="I48" s="25"/>
      <c r="J48" s="25" t="s">
        <v>62</v>
      </c>
    </row>
    <row r="49" spans="1:10" x14ac:dyDescent="0.25">
      <c r="A49" s="25">
        <v>57</v>
      </c>
      <c r="B49" s="27">
        <v>42894</v>
      </c>
      <c r="C49" s="25" t="s">
        <v>191</v>
      </c>
      <c r="D49" s="25" t="s">
        <v>194</v>
      </c>
      <c r="E49" s="25" t="s">
        <v>55</v>
      </c>
      <c r="F49" s="25"/>
      <c r="G49" s="25">
        <v>0.5</v>
      </c>
      <c r="H49" s="25">
        <v>738.76999999999964</v>
      </c>
      <c r="I49" s="25"/>
      <c r="J49" s="25" t="s">
        <v>62</v>
      </c>
    </row>
    <row r="50" spans="1:10" x14ac:dyDescent="0.25">
      <c r="A50" s="25">
        <v>59</v>
      </c>
      <c r="B50" s="27">
        <v>42900</v>
      </c>
      <c r="C50" s="25" t="s">
        <v>193</v>
      </c>
      <c r="D50" s="25" t="s">
        <v>196</v>
      </c>
      <c r="E50" s="25" t="s">
        <v>18</v>
      </c>
      <c r="F50" s="25"/>
      <c r="G50" s="25">
        <v>82.02</v>
      </c>
      <c r="H50" s="25">
        <v>656.74999999999966</v>
      </c>
      <c r="I50" s="25"/>
      <c r="J50" s="25" t="s">
        <v>62</v>
      </c>
    </row>
    <row r="51" spans="1:10" x14ac:dyDescent="0.25">
      <c r="A51" s="25">
        <v>61</v>
      </c>
      <c r="B51" s="27">
        <v>42905</v>
      </c>
      <c r="C51" s="25" t="s">
        <v>200</v>
      </c>
      <c r="D51" s="25" t="s">
        <v>201</v>
      </c>
      <c r="E51" s="25" t="s">
        <v>18</v>
      </c>
      <c r="F51" s="25"/>
      <c r="G51" s="25">
        <v>9.1999999999999993</v>
      </c>
      <c r="H51" s="25">
        <v>647.54999999999961</v>
      </c>
      <c r="I51" s="25"/>
      <c r="J51" s="25" t="s">
        <v>70</v>
      </c>
    </row>
    <row r="52" spans="1:10" x14ac:dyDescent="0.25">
      <c r="A52" s="25">
        <v>62</v>
      </c>
      <c r="B52" s="27">
        <v>42905</v>
      </c>
      <c r="C52" s="25" t="s">
        <v>202</v>
      </c>
      <c r="D52" s="25" t="s">
        <v>203</v>
      </c>
      <c r="E52" s="25" t="s">
        <v>17</v>
      </c>
      <c r="F52" s="25"/>
      <c r="G52" s="25">
        <v>200</v>
      </c>
      <c r="H52" s="25">
        <v>447.54999999999961</v>
      </c>
      <c r="I52" s="25"/>
      <c r="J52" s="25" t="s">
        <v>84</v>
      </c>
    </row>
    <row r="53" spans="1:10" x14ac:dyDescent="0.25">
      <c r="A53" s="25">
        <v>65</v>
      </c>
      <c r="B53" s="27">
        <v>42909</v>
      </c>
      <c r="C53" s="25" t="s">
        <v>206</v>
      </c>
      <c r="D53" s="25" t="s">
        <v>207</v>
      </c>
      <c r="E53" s="25" t="s">
        <v>17</v>
      </c>
      <c r="F53" s="25"/>
      <c r="G53" s="25">
        <v>250</v>
      </c>
      <c r="H53" s="25">
        <v>197.54999999999961</v>
      </c>
      <c r="I53" s="25"/>
      <c r="J53" s="25" t="s">
        <v>63</v>
      </c>
    </row>
    <row r="54" spans="1:10" x14ac:dyDescent="0.25">
      <c r="A54" s="25">
        <v>66</v>
      </c>
      <c r="B54" s="27">
        <v>42912</v>
      </c>
      <c r="C54" s="25" t="s">
        <v>208</v>
      </c>
      <c r="D54" s="25" t="s">
        <v>209</v>
      </c>
      <c r="E54" s="25" t="s">
        <v>18</v>
      </c>
      <c r="F54" s="25"/>
      <c r="G54" s="25">
        <v>10</v>
      </c>
      <c r="H54" s="25">
        <v>187.54999999999961</v>
      </c>
      <c r="I54" s="25"/>
      <c r="J54" s="25" t="s">
        <v>69</v>
      </c>
    </row>
    <row r="55" spans="1:10" x14ac:dyDescent="0.25">
      <c r="A55" s="25">
        <v>67</v>
      </c>
      <c r="B55" s="27">
        <v>42913</v>
      </c>
      <c r="C55" s="25" t="s">
        <v>210</v>
      </c>
      <c r="D55" s="25" t="s">
        <v>211</v>
      </c>
      <c r="E55" s="25" t="s">
        <v>18</v>
      </c>
      <c r="F55" s="25"/>
      <c r="G55" s="25">
        <v>3.5</v>
      </c>
      <c r="H55" s="25">
        <v>184.04999999999961</v>
      </c>
      <c r="I55" s="25"/>
      <c r="J55" s="25" t="s">
        <v>84</v>
      </c>
    </row>
    <row r="56" spans="1:10" x14ac:dyDescent="0.25">
      <c r="A56" s="25">
        <v>68</v>
      </c>
      <c r="B56" s="27">
        <v>42914</v>
      </c>
      <c r="C56" s="25" t="s">
        <v>212</v>
      </c>
      <c r="D56" s="25" t="s">
        <v>213</v>
      </c>
      <c r="E56" s="25" t="s">
        <v>18</v>
      </c>
      <c r="F56" s="25"/>
      <c r="G56" s="25">
        <v>10</v>
      </c>
      <c r="H56" s="25">
        <v>174.04999999999961</v>
      </c>
      <c r="I56" s="25"/>
      <c r="J56" s="25" t="s">
        <v>56</v>
      </c>
    </row>
    <row r="57" spans="1:10" x14ac:dyDescent="0.25">
      <c r="A57" s="25">
        <v>82</v>
      </c>
      <c r="B57" s="27">
        <v>42983</v>
      </c>
      <c r="C57" s="25" t="s">
        <v>237</v>
      </c>
      <c r="D57" s="25" t="s">
        <v>239</v>
      </c>
      <c r="E57" s="25" t="s">
        <v>21</v>
      </c>
      <c r="F57" s="25"/>
      <c r="G57" s="25">
        <v>18.850000000000001</v>
      </c>
      <c r="H57" s="25">
        <v>155.19999999999962</v>
      </c>
      <c r="I57" s="25"/>
      <c r="J57" s="25" t="s">
        <v>145</v>
      </c>
    </row>
    <row r="58" spans="1:10" x14ac:dyDescent="0.25">
      <c r="A58" s="25">
        <v>83</v>
      </c>
      <c r="B58" s="27">
        <v>42984</v>
      </c>
      <c r="C58" s="25" t="s">
        <v>241</v>
      </c>
      <c r="D58" s="25" t="s">
        <v>242</v>
      </c>
      <c r="E58" s="25"/>
      <c r="F58" s="25">
        <v>1000</v>
      </c>
      <c r="G58" s="25"/>
      <c r="H58" s="25">
        <v>1155.1999999999996</v>
      </c>
      <c r="I58" s="25" t="s">
        <v>243</v>
      </c>
      <c r="J58" s="25"/>
    </row>
    <row r="59" spans="1:10" x14ac:dyDescent="0.25">
      <c r="A59" s="25">
        <v>85</v>
      </c>
      <c r="B59" s="27">
        <v>43356</v>
      </c>
      <c r="C59" s="25" t="s">
        <v>253</v>
      </c>
      <c r="D59" s="25" t="s">
        <v>247</v>
      </c>
      <c r="E59" s="25" t="s">
        <v>21</v>
      </c>
      <c r="F59" s="25"/>
      <c r="G59" s="25">
        <v>111.5</v>
      </c>
      <c r="H59" s="25">
        <v>1043.6999999999996</v>
      </c>
      <c r="I59" s="25"/>
      <c r="J59" s="25" t="s">
        <v>73</v>
      </c>
    </row>
    <row r="60" spans="1:10" x14ac:dyDescent="0.25">
      <c r="A60" s="25">
        <v>86</v>
      </c>
      <c r="B60" s="27">
        <v>43003</v>
      </c>
      <c r="C60" s="25" t="s">
        <v>254</v>
      </c>
      <c r="D60" s="25" t="s">
        <v>250</v>
      </c>
      <c r="E60" s="25" t="s">
        <v>21</v>
      </c>
      <c r="F60" s="25"/>
      <c r="G60" s="25">
        <v>48.83</v>
      </c>
      <c r="H60" s="25">
        <v>994.86999999999955</v>
      </c>
      <c r="I60" s="25"/>
      <c r="J60" s="25" t="s">
        <v>251</v>
      </c>
    </row>
    <row r="61" spans="1:10" x14ac:dyDescent="0.25">
      <c r="A61" s="25">
        <v>87</v>
      </c>
      <c r="B61" s="27">
        <v>43005</v>
      </c>
      <c r="C61" s="25" t="s">
        <v>252</v>
      </c>
      <c r="D61" s="25" t="s">
        <v>255</v>
      </c>
      <c r="E61" s="25" t="s">
        <v>21</v>
      </c>
      <c r="F61" s="25"/>
      <c r="G61" s="25">
        <v>100.98</v>
      </c>
      <c r="H61" s="25">
        <v>893.88999999999953</v>
      </c>
      <c r="I61" s="25"/>
      <c r="J61" s="25" t="s">
        <v>256</v>
      </c>
    </row>
    <row r="62" spans="1:10" x14ac:dyDescent="0.25">
      <c r="A62" s="25">
        <v>91</v>
      </c>
      <c r="B62" s="27">
        <v>43011</v>
      </c>
      <c r="C62" s="25" t="s">
        <v>264</v>
      </c>
      <c r="D62" s="25" t="s">
        <v>265</v>
      </c>
      <c r="E62" s="25" t="s">
        <v>5</v>
      </c>
      <c r="F62" s="25">
        <v>240</v>
      </c>
      <c r="G62" s="25"/>
      <c r="H62" s="25">
        <v>1133.8899999999994</v>
      </c>
      <c r="I62" s="25" t="s">
        <v>56</v>
      </c>
      <c r="J62" s="25"/>
    </row>
    <row r="63" spans="1:10" x14ac:dyDescent="0.25">
      <c r="A63" s="25">
        <v>92</v>
      </c>
      <c r="B63" s="27">
        <v>43011</v>
      </c>
      <c r="C63" s="25" t="s">
        <v>266</v>
      </c>
      <c r="D63" s="25" t="s">
        <v>269</v>
      </c>
      <c r="E63" s="25" t="s">
        <v>5</v>
      </c>
      <c r="F63" s="25">
        <v>170</v>
      </c>
      <c r="G63" s="25"/>
      <c r="H63" s="25">
        <v>1303.8899999999994</v>
      </c>
      <c r="I63" s="25" t="s">
        <v>68</v>
      </c>
      <c r="J63" s="25"/>
    </row>
    <row r="64" spans="1:10" x14ac:dyDescent="0.25">
      <c r="A64" s="25">
        <v>93</v>
      </c>
      <c r="B64" s="27">
        <v>43011</v>
      </c>
      <c r="C64" s="25" t="s">
        <v>267</v>
      </c>
      <c r="D64" s="25" t="s">
        <v>270</v>
      </c>
      <c r="E64" s="25" t="s">
        <v>5</v>
      </c>
      <c r="F64" s="25">
        <v>130</v>
      </c>
      <c r="G64" s="25"/>
      <c r="H64" s="25">
        <v>1433.8899999999994</v>
      </c>
      <c r="I64" s="25" t="s">
        <v>272</v>
      </c>
      <c r="J64" s="25"/>
    </row>
    <row r="65" spans="1:10" x14ac:dyDescent="0.25">
      <c r="A65" s="25">
        <v>94</v>
      </c>
      <c r="B65" s="27">
        <v>43011</v>
      </c>
      <c r="C65" s="25" t="s">
        <v>268</v>
      </c>
      <c r="D65" s="25" t="s">
        <v>271</v>
      </c>
      <c r="E65" s="25" t="s">
        <v>5</v>
      </c>
      <c r="F65" s="25">
        <v>120</v>
      </c>
      <c r="G65" s="25"/>
      <c r="H65" s="25">
        <v>1553.8899999999994</v>
      </c>
      <c r="I65" s="25" t="s">
        <v>273</v>
      </c>
      <c r="J65" s="25"/>
    </row>
    <row r="66" spans="1:10" x14ac:dyDescent="0.25">
      <c r="A66" s="25">
        <v>96</v>
      </c>
      <c r="B66" s="27">
        <v>43018</v>
      </c>
      <c r="C66" s="25" t="s">
        <v>279</v>
      </c>
      <c r="D66" s="25" t="s">
        <v>280</v>
      </c>
      <c r="E66" s="25" t="s">
        <v>21</v>
      </c>
      <c r="F66" s="25"/>
      <c r="G66" s="25">
        <v>8.1999999999999993</v>
      </c>
      <c r="H66" s="25">
        <v>1545.6899999999994</v>
      </c>
      <c r="I66" s="25"/>
      <c r="J66" s="25" t="s">
        <v>73</v>
      </c>
    </row>
    <row r="67" spans="1:10" x14ac:dyDescent="0.25">
      <c r="A67" s="25">
        <v>97</v>
      </c>
      <c r="B67" s="27">
        <v>43018</v>
      </c>
      <c r="C67" s="25" t="s">
        <v>291</v>
      </c>
      <c r="D67" s="25" t="s">
        <v>293</v>
      </c>
      <c r="E67" s="25" t="s">
        <v>17</v>
      </c>
      <c r="F67" s="25"/>
      <c r="G67" s="25">
        <v>100</v>
      </c>
      <c r="H67" s="25">
        <v>1445.6899999999994</v>
      </c>
      <c r="I67" s="25"/>
      <c r="J67" s="25" t="s">
        <v>69</v>
      </c>
    </row>
    <row r="68" spans="1:10" x14ac:dyDescent="0.25">
      <c r="A68" s="25">
        <v>98</v>
      </c>
      <c r="B68" s="27">
        <v>43018</v>
      </c>
      <c r="C68" s="25" t="s">
        <v>292</v>
      </c>
      <c r="D68" s="25" t="s">
        <v>294</v>
      </c>
      <c r="E68" s="25" t="s">
        <v>17</v>
      </c>
      <c r="F68" s="25"/>
      <c r="G68" s="25">
        <v>164</v>
      </c>
      <c r="H68" s="25">
        <v>1281.6899999999994</v>
      </c>
      <c r="I68" s="25"/>
      <c r="J68" s="25" t="s">
        <v>69</v>
      </c>
    </row>
    <row r="69" spans="1:10" x14ac:dyDescent="0.25">
      <c r="A69" s="25">
        <v>99</v>
      </c>
      <c r="B69" s="27">
        <v>43024</v>
      </c>
      <c r="C69" s="25" t="s">
        <v>298</v>
      </c>
      <c r="D69" s="25" t="s">
        <v>301</v>
      </c>
      <c r="E69" s="25" t="s">
        <v>5</v>
      </c>
      <c r="F69" s="25">
        <v>280</v>
      </c>
      <c r="G69" s="25"/>
      <c r="H69" s="25">
        <v>1561.6899999999994</v>
      </c>
      <c r="I69" s="25" t="s">
        <v>304</v>
      </c>
      <c r="J69" s="25"/>
    </row>
    <row r="70" spans="1:10" x14ac:dyDescent="0.25">
      <c r="A70" s="25">
        <v>100</v>
      </c>
      <c r="B70" s="27">
        <v>43024</v>
      </c>
      <c r="C70" s="25" t="s">
        <v>299</v>
      </c>
      <c r="D70" s="25" t="s">
        <v>302</v>
      </c>
      <c r="E70" s="25" t="s">
        <v>5</v>
      </c>
      <c r="F70" s="25">
        <v>440</v>
      </c>
      <c r="G70" s="25"/>
      <c r="H70" s="25">
        <v>2001.6899999999994</v>
      </c>
      <c r="I70" s="25" t="s">
        <v>62</v>
      </c>
      <c r="J70" s="25"/>
    </row>
    <row r="71" spans="1:10" x14ac:dyDescent="0.25">
      <c r="A71" s="25">
        <v>101</v>
      </c>
      <c r="B71" s="27">
        <v>43024</v>
      </c>
      <c r="C71" s="25" t="s">
        <v>300</v>
      </c>
      <c r="D71" s="25" t="s">
        <v>303</v>
      </c>
      <c r="E71" s="25" t="s">
        <v>5</v>
      </c>
      <c r="F71" s="25">
        <v>170</v>
      </c>
      <c r="G71" s="25"/>
      <c r="H71" s="25">
        <v>2171.6899999999996</v>
      </c>
      <c r="I71" s="25" t="s">
        <v>305</v>
      </c>
      <c r="J71" s="25"/>
    </row>
    <row r="72" spans="1:10" x14ac:dyDescent="0.25">
      <c r="A72" s="25">
        <v>102</v>
      </c>
      <c r="B72" s="27">
        <v>43026</v>
      </c>
      <c r="C72" s="25" t="s">
        <v>306</v>
      </c>
      <c r="D72" s="25" t="s">
        <v>309</v>
      </c>
      <c r="E72" s="25" t="s">
        <v>5</v>
      </c>
      <c r="F72" s="25">
        <v>380</v>
      </c>
      <c r="G72" s="25"/>
      <c r="H72" s="25">
        <v>2551.6899999999996</v>
      </c>
      <c r="I72" s="25" t="s">
        <v>69</v>
      </c>
      <c r="J72" s="25"/>
    </row>
    <row r="73" spans="1:10" x14ac:dyDescent="0.25">
      <c r="A73" s="25">
        <v>103</v>
      </c>
      <c r="B73" s="27">
        <v>43026</v>
      </c>
      <c r="C73" s="25" t="s">
        <v>307</v>
      </c>
      <c r="D73" s="25" t="s">
        <v>308</v>
      </c>
      <c r="E73" s="25" t="s">
        <v>5</v>
      </c>
      <c r="F73" s="25">
        <v>140</v>
      </c>
      <c r="G73" s="25"/>
      <c r="H73" s="25">
        <v>2691.6899999999996</v>
      </c>
      <c r="I73" s="25" t="s">
        <v>73</v>
      </c>
      <c r="J73" s="25"/>
    </row>
    <row r="74" spans="1:10" x14ac:dyDescent="0.25">
      <c r="A74" s="25">
        <v>104</v>
      </c>
      <c r="B74" s="27">
        <v>43027</v>
      </c>
      <c r="C74" s="25" t="s">
        <v>310</v>
      </c>
      <c r="D74" s="25" t="s">
        <v>312</v>
      </c>
      <c r="E74" s="25" t="s">
        <v>5</v>
      </c>
      <c r="F74" s="25">
        <v>160</v>
      </c>
      <c r="G74" s="25"/>
      <c r="H74" s="25">
        <v>2851.6899999999996</v>
      </c>
      <c r="I74" s="25" t="s">
        <v>74</v>
      </c>
      <c r="J74" s="25"/>
    </row>
    <row r="75" spans="1:10" x14ac:dyDescent="0.25">
      <c r="A75" s="25">
        <v>105</v>
      </c>
      <c r="B75" s="27">
        <v>43031</v>
      </c>
      <c r="C75" s="25" t="s">
        <v>311</v>
      </c>
      <c r="D75" s="25" t="s">
        <v>313</v>
      </c>
      <c r="E75" s="25" t="s">
        <v>5</v>
      </c>
      <c r="F75" s="25">
        <v>400</v>
      </c>
      <c r="G75" s="25"/>
      <c r="H75" s="25">
        <v>3251.6899999999996</v>
      </c>
      <c r="I75" s="25" t="s">
        <v>84</v>
      </c>
      <c r="J75" s="25"/>
    </row>
    <row r="76" spans="1:10" x14ac:dyDescent="0.25">
      <c r="A76" s="25">
        <v>108</v>
      </c>
      <c r="B76" s="27">
        <v>43045</v>
      </c>
      <c r="C76" s="25" t="s">
        <v>317</v>
      </c>
      <c r="D76" s="25" t="s">
        <v>318</v>
      </c>
      <c r="E76" s="25" t="s">
        <v>18</v>
      </c>
      <c r="F76" s="25"/>
      <c r="G76" s="25">
        <v>8.91</v>
      </c>
      <c r="H76" s="25">
        <v>3242.7799999999997</v>
      </c>
      <c r="I76" s="25"/>
      <c r="J76" s="25" t="s">
        <v>70</v>
      </c>
    </row>
    <row r="77" spans="1:10" x14ac:dyDescent="0.25">
      <c r="A77" s="25">
        <v>109</v>
      </c>
      <c r="B77" s="27">
        <v>43046</v>
      </c>
      <c r="C77" s="25" t="s">
        <v>320</v>
      </c>
      <c r="D77" s="25" t="s">
        <v>321</v>
      </c>
      <c r="E77" s="25" t="s">
        <v>5</v>
      </c>
      <c r="F77" s="25">
        <v>150</v>
      </c>
      <c r="G77" s="25"/>
      <c r="H77" s="25">
        <v>3392.7799999999997</v>
      </c>
      <c r="I77" s="25" t="s">
        <v>66</v>
      </c>
      <c r="J77" s="25"/>
    </row>
    <row r="78" spans="1:10" x14ac:dyDescent="0.25">
      <c r="A78" s="25">
        <v>110</v>
      </c>
      <c r="B78" s="27">
        <v>43047</v>
      </c>
      <c r="C78" s="25" t="s">
        <v>317</v>
      </c>
      <c r="D78" s="25" t="s">
        <v>322</v>
      </c>
      <c r="E78" s="25" t="s">
        <v>72</v>
      </c>
      <c r="F78" s="25"/>
      <c r="G78" s="25">
        <v>47.08</v>
      </c>
      <c r="H78" s="25">
        <v>3345.7</v>
      </c>
      <c r="I78" s="25"/>
      <c r="J78" s="25" t="s">
        <v>323</v>
      </c>
    </row>
    <row r="79" spans="1:10" x14ac:dyDescent="0.25">
      <c r="A79" s="25">
        <v>111</v>
      </c>
      <c r="B79" s="27">
        <v>43047</v>
      </c>
      <c r="C79" s="25" t="s">
        <v>324</v>
      </c>
      <c r="D79" s="25" t="s">
        <v>157</v>
      </c>
      <c r="E79" s="25" t="s">
        <v>5</v>
      </c>
      <c r="F79" s="25">
        <v>651</v>
      </c>
      <c r="G79" s="25"/>
      <c r="H79" s="25">
        <v>3996.7</v>
      </c>
      <c r="I79" s="25" t="s">
        <v>158</v>
      </c>
      <c r="J79" s="25"/>
    </row>
    <row r="80" spans="1:10" x14ac:dyDescent="0.25">
      <c r="A80" s="25">
        <v>112</v>
      </c>
      <c r="B80" s="27">
        <v>43049</v>
      </c>
      <c r="C80" s="25" t="s">
        <v>326</v>
      </c>
      <c r="D80" s="25" t="s">
        <v>327</v>
      </c>
      <c r="E80" s="25" t="s">
        <v>5</v>
      </c>
      <c r="F80" s="25">
        <v>140</v>
      </c>
      <c r="G80" s="25"/>
      <c r="H80" s="25">
        <v>4136.7</v>
      </c>
      <c r="I80" s="25" t="s">
        <v>325</v>
      </c>
      <c r="J80" s="25"/>
    </row>
    <row r="81" spans="1:10" x14ac:dyDescent="0.25">
      <c r="A81" s="25">
        <v>113</v>
      </c>
      <c r="B81" s="27">
        <v>43053</v>
      </c>
      <c r="C81" s="25" t="s">
        <v>328</v>
      </c>
      <c r="D81" s="25" t="s">
        <v>329</v>
      </c>
      <c r="E81" s="25" t="s">
        <v>21</v>
      </c>
      <c r="F81" s="25"/>
      <c r="G81" s="25">
        <v>9.9</v>
      </c>
      <c r="H81" s="25">
        <v>4126.8</v>
      </c>
      <c r="I81" s="25"/>
      <c r="J81" s="25" t="s">
        <v>56</v>
      </c>
    </row>
    <row r="82" spans="1:10" x14ac:dyDescent="0.25">
      <c r="A82" s="25">
        <v>114</v>
      </c>
      <c r="B82" s="27">
        <v>43053</v>
      </c>
      <c r="C82" s="25" t="s">
        <v>331</v>
      </c>
      <c r="D82" s="25" t="s">
        <v>332</v>
      </c>
      <c r="E82" s="25" t="s">
        <v>21</v>
      </c>
      <c r="F82" s="25"/>
      <c r="G82" s="25">
        <v>17.899999999999999</v>
      </c>
      <c r="H82" s="25">
        <v>4108.9000000000005</v>
      </c>
      <c r="I82" s="25"/>
      <c r="J82" s="25" t="s">
        <v>73</v>
      </c>
    </row>
    <row r="83" spans="1:10" x14ac:dyDescent="0.25">
      <c r="A83" s="25">
        <v>115</v>
      </c>
      <c r="B83" s="27">
        <v>43054</v>
      </c>
      <c r="C83" s="25" t="s">
        <v>333</v>
      </c>
      <c r="D83" s="25" t="s">
        <v>334</v>
      </c>
      <c r="E83" s="25" t="s">
        <v>5</v>
      </c>
      <c r="F83" s="25">
        <v>280</v>
      </c>
      <c r="G83" s="25"/>
      <c r="H83" s="25">
        <v>4388.9000000000005</v>
      </c>
      <c r="I83" s="25" t="s">
        <v>145</v>
      </c>
      <c r="J83" s="25"/>
    </row>
    <row r="84" spans="1:10" x14ac:dyDescent="0.25">
      <c r="A84" s="25">
        <v>116</v>
      </c>
      <c r="B84" s="27">
        <v>43055</v>
      </c>
      <c r="C84" s="25" t="s">
        <v>335</v>
      </c>
      <c r="D84" s="25" t="s">
        <v>336</v>
      </c>
      <c r="E84" s="25" t="s">
        <v>18</v>
      </c>
      <c r="F84" s="25"/>
      <c r="G84" s="25">
        <v>11.87</v>
      </c>
      <c r="H84" s="25">
        <v>4377.0300000000007</v>
      </c>
      <c r="I84" s="25"/>
      <c r="J84" s="25" t="s">
        <v>304</v>
      </c>
    </row>
    <row r="85" spans="1:10" x14ac:dyDescent="0.25">
      <c r="A85" s="25">
        <v>117</v>
      </c>
      <c r="B85" s="27">
        <v>43055</v>
      </c>
      <c r="C85" s="25" t="s">
        <v>337</v>
      </c>
      <c r="D85" s="25" t="s">
        <v>338</v>
      </c>
      <c r="E85" s="25" t="s">
        <v>21</v>
      </c>
      <c r="F85" s="25"/>
      <c r="G85" s="25">
        <v>89.9</v>
      </c>
      <c r="H85" s="25">
        <v>4287.130000000001</v>
      </c>
      <c r="I85" s="25"/>
      <c r="J85" s="25" t="s">
        <v>73</v>
      </c>
    </row>
    <row r="86" spans="1:10" x14ac:dyDescent="0.25">
      <c r="A86" s="25">
        <v>118</v>
      </c>
      <c r="B86" s="27">
        <v>43055</v>
      </c>
      <c r="C86" s="25" t="s">
        <v>339</v>
      </c>
      <c r="D86" s="25" t="s">
        <v>342</v>
      </c>
      <c r="E86" s="25" t="s">
        <v>19</v>
      </c>
      <c r="F86" s="25"/>
      <c r="G86" s="25">
        <v>925.36</v>
      </c>
      <c r="H86" s="25">
        <v>3361.7700000000009</v>
      </c>
      <c r="I86" s="25"/>
      <c r="J86" s="25" t="s">
        <v>63</v>
      </c>
    </row>
    <row r="87" spans="1:10" x14ac:dyDescent="0.25">
      <c r="A87" s="25">
        <v>119</v>
      </c>
      <c r="B87" s="27">
        <v>43055</v>
      </c>
      <c r="C87" s="25" t="s">
        <v>343</v>
      </c>
      <c r="D87" s="25" t="s">
        <v>344</v>
      </c>
      <c r="E87" s="25" t="s">
        <v>22</v>
      </c>
      <c r="F87" s="25"/>
      <c r="G87" s="25">
        <v>367.11</v>
      </c>
      <c r="H87" s="25">
        <v>2994.6600000000008</v>
      </c>
      <c r="I87" s="25"/>
      <c r="J87" s="25" t="s">
        <v>63</v>
      </c>
    </row>
    <row r="88" spans="1:10" x14ac:dyDescent="0.25">
      <c r="A88" s="25">
        <v>120</v>
      </c>
      <c r="B88" s="27">
        <v>43061</v>
      </c>
      <c r="C88" s="25" t="s">
        <v>345</v>
      </c>
      <c r="D88" s="25" t="s">
        <v>346</v>
      </c>
      <c r="E88" s="25" t="s">
        <v>22</v>
      </c>
      <c r="F88" s="25"/>
      <c r="G88" s="25">
        <v>107.38</v>
      </c>
      <c r="H88" s="25">
        <v>2887.2800000000007</v>
      </c>
      <c r="I88" s="25"/>
      <c r="J88" s="25" t="s">
        <v>64</v>
      </c>
    </row>
    <row r="89" spans="1:10" x14ac:dyDescent="0.25">
      <c r="A89" s="25">
        <v>121</v>
      </c>
      <c r="B89" s="27">
        <v>43062</v>
      </c>
      <c r="C89" s="25" t="s">
        <v>349</v>
      </c>
      <c r="D89" s="25" t="s">
        <v>350</v>
      </c>
      <c r="E89" s="25" t="s">
        <v>19</v>
      </c>
      <c r="F89" s="25"/>
      <c r="G89" s="25">
        <v>730.8</v>
      </c>
      <c r="H89" s="25">
        <v>2156.4800000000005</v>
      </c>
      <c r="I89" s="25"/>
      <c r="J89" s="25" t="s">
        <v>63</v>
      </c>
    </row>
    <row r="90" spans="1:10" x14ac:dyDescent="0.25">
      <c r="A90" s="25">
        <v>122</v>
      </c>
      <c r="B90" s="27">
        <v>43066</v>
      </c>
      <c r="C90" s="25" t="s">
        <v>351</v>
      </c>
      <c r="D90" s="25" t="s">
        <v>352</v>
      </c>
      <c r="E90" s="25" t="s">
        <v>278</v>
      </c>
      <c r="F90" s="25"/>
      <c r="G90" s="25">
        <v>300.89999999999998</v>
      </c>
      <c r="H90" s="25">
        <v>1855.5800000000004</v>
      </c>
      <c r="I90" s="25"/>
      <c r="J90" s="25" t="s">
        <v>353</v>
      </c>
    </row>
    <row r="91" spans="1:10" x14ac:dyDescent="0.25">
      <c r="A91" s="25">
        <v>123</v>
      </c>
      <c r="B91" s="27">
        <v>43068</v>
      </c>
      <c r="C91" s="25" t="s">
        <v>356</v>
      </c>
      <c r="D91" s="25" t="s">
        <v>357</v>
      </c>
      <c r="E91" s="25" t="s">
        <v>18</v>
      </c>
      <c r="F91" s="25"/>
      <c r="G91" s="25">
        <v>8.9499999999999993</v>
      </c>
      <c r="H91" s="25">
        <v>1846.6300000000003</v>
      </c>
      <c r="I91" s="25"/>
      <c r="J91" s="25" t="s">
        <v>56</v>
      </c>
    </row>
    <row r="92" spans="1:10" x14ac:dyDescent="0.25">
      <c r="A92" s="25">
        <v>124</v>
      </c>
      <c r="B92" s="27">
        <v>43068</v>
      </c>
      <c r="C92" s="25" t="s">
        <v>358</v>
      </c>
      <c r="D92" s="25" t="s">
        <v>359</v>
      </c>
      <c r="E92" s="25" t="s">
        <v>18</v>
      </c>
      <c r="F92" s="25"/>
      <c r="G92" s="25">
        <v>19.59</v>
      </c>
      <c r="H92" s="25">
        <v>1827.0400000000004</v>
      </c>
      <c r="I92" s="25"/>
      <c r="J92" s="25" t="s">
        <v>323</v>
      </c>
    </row>
    <row r="93" spans="1:10" x14ac:dyDescent="0.25">
      <c r="A93" s="25">
        <v>125</v>
      </c>
      <c r="B93" s="27">
        <v>43068</v>
      </c>
      <c r="C93" s="25" t="s">
        <v>360</v>
      </c>
      <c r="D93" s="25" t="s">
        <v>361</v>
      </c>
      <c r="E93" s="25" t="s">
        <v>22</v>
      </c>
      <c r="F93" s="25"/>
      <c r="G93" s="25">
        <v>7.2</v>
      </c>
      <c r="H93" s="25">
        <v>1819.8400000000004</v>
      </c>
      <c r="I93" s="25"/>
      <c r="J93" s="25" t="s">
        <v>69</v>
      </c>
    </row>
    <row r="94" spans="1:10" x14ac:dyDescent="0.25">
      <c r="A94" s="25">
        <v>127</v>
      </c>
      <c r="B94" s="27">
        <v>43074</v>
      </c>
      <c r="C94" s="25" t="s">
        <v>363</v>
      </c>
      <c r="D94" s="25" t="s">
        <v>364</v>
      </c>
      <c r="E94" s="25" t="s">
        <v>18</v>
      </c>
      <c r="F94" s="25"/>
      <c r="G94" s="25">
        <v>90.09</v>
      </c>
      <c r="H94" s="25">
        <v>1729.7500000000005</v>
      </c>
      <c r="I94" s="25"/>
      <c r="J94" s="25" t="s">
        <v>56</v>
      </c>
    </row>
    <row r="95" spans="1:10" x14ac:dyDescent="0.25">
      <c r="A95" s="25">
        <v>128</v>
      </c>
      <c r="B95" s="27">
        <v>43076</v>
      </c>
      <c r="C95" s="25" t="s">
        <v>365</v>
      </c>
      <c r="D95" s="25" t="s">
        <v>366</v>
      </c>
      <c r="E95" s="25" t="s">
        <v>22</v>
      </c>
      <c r="F95" s="25"/>
      <c r="G95" s="25">
        <v>23.29</v>
      </c>
      <c r="H95" s="25">
        <v>1706.4600000000005</v>
      </c>
      <c r="I95" s="25"/>
      <c r="J95" s="25" t="s">
        <v>63</v>
      </c>
    </row>
    <row r="96" spans="1:10" x14ac:dyDescent="0.25">
      <c r="A96" s="25">
        <v>130</v>
      </c>
      <c r="B96" s="27">
        <v>43082</v>
      </c>
      <c r="C96" s="25" t="s">
        <v>368</v>
      </c>
      <c r="D96" s="25" t="s">
        <v>367</v>
      </c>
      <c r="E96" s="25" t="s">
        <v>21</v>
      </c>
      <c r="F96" s="25"/>
      <c r="G96" s="25">
        <v>53.7</v>
      </c>
      <c r="H96" s="25">
        <v>1652.7600000000004</v>
      </c>
      <c r="I96" s="25"/>
      <c r="J96" s="25" t="s">
        <v>56</v>
      </c>
    </row>
    <row r="97" spans="1:10" x14ac:dyDescent="0.25">
      <c r="A97" s="25">
        <v>131</v>
      </c>
      <c r="B97" s="27">
        <v>43082</v>
      </c>
      <c r="C97" s="25" t="s">
        <v>368</v>
      </c>
      <c r="D97" s="25" t="s">
        <v>370</v>
      </c>
      <c r="E97" s="25" t="s">
        <v>55</v>
      </c>
      <c r="F97" s="25"/>
      <c r="G97" s="25">
        <v>0.65</v>
      </c>
      <c r="H97" s="25">
        <v>1652.1100000000004</v>
      </c>
      <c r="I97" s="25"/>
      <c r="J97" s="25" t="s">
        <v>56</v>
      </c>
    </row>
    <row r="98" spans="1:10" x14ac:dyDescent="0.25">
      <c r="A98" s="25">
        <v>132</v>
      </c>
      <c r="B98" s="27">
        <v>43082</v>
      </c>
      <c r="C98" s="25" t="s">
        <v>373</v>
      </c>
      <c r="D98" s="25" t="s">
        <v>371</v>
      </c>
      <c r="E98" s="25" t="s">
        <v>21</v>
      </c>
      <c r="F98" s="25"/>
      <c r="G98" s="25">
        <v>360</v>
      </c>
      <c r="H98" s="25">
        <v>1292.1100000000004</v>
      </c>
      <c r="I98" s="25"/>
      <c r="J98" s="25" t="s">
        <v>56</v>
      </c>
    </row>
    <row r="99" spans="1:10" x14ac:dyDescent="0.25">
      <c r="A99" s="25">
        <v>133</v>
      </c>
      <c r="B99" s="27">
        <v>43082</v>
      </c>
      <c r="C99" s="25" t="s">
        <v>373</v>
      </c>
      <c r="D99" s="25" t="s">
        <v>374</v>
      </c>
      <c r="E99" s="25" t="s">
        <v>55</v>
      </c>
      <c r="F99" s="25"/>
      <c r="G99" s="25">
        <v>1.8</v>
      </c>
      <c r="H99" s="25">
        <v>1290.3100000000004</v>
      </c>
      <c r="I99" s="25"/>
      <c r="J99" s="25" t="s">
        <v>56</v>
      </c>
    </row>
    <row r="100" spans="1:10" x14ac:dyDescent="0.25">
      <c r="A100" s="25">
        <v>134</v>
      </c>
      <c r="B100" s="27">
        <v>43083</v>
      </c>
      <c r="C100" s="25" t="s">
        <v>376</v>
      </c>
      <c r="D100" s="25" t="s">
        <v>377</v>
      </c>
      <c r="E100" s="25" t="s">
        <v>22</v>
      </c>
      <c r="F100" s="25"/>
      <c r="G100" s="25">
        <v>8.6999999999999993</v>
      </c>
      <c r="H100" s="25">
        <v>1281.6100000000004</v>
      </c>
      <c r="I100" s="25"/>
      <c r="J100" s="25" t="s">
        <v>323</v>
      </c>
    </row>
    <row r="101" spans="1:10" x14ac:dyDescent="0.25">
      <c r="A101" s="25">
        <v>135</v>
      </c>
      <c r="B101" s="27">
        <v>43088</v>
      </c>
      <c r="C101" s="25" t="s">
        <v>378</v>
      </c>
      <c r="D101" s="25" t="s">
        <v>379</v>
      </c>
      <c r="E101" s="25" t="s">
        <v>22</v>
      </c>
      <c r="F101" s="25"/>
      <c r="G101" s="25">
        <v>4</v>
      </c>
      <c r="H101" s="25">
        <v>1277.6100000000004</v>
      </c>
      <c r="I101" s="25"/>
      <c r="J101" s="25" t="s">
        <v>323</v>
      </c>
    </row>
    <row r="102" spans="1:10" x14ac:dyDescent="0.25">
      <c r="A102" s="25">
        <v>136</v>
      </c>
      <c r="B102" s="27">
        <v>43090</v>
      </c>
      <c r="C102" s="25" t="s">
        <v>380</v>
      </c>
      <c r="D102" s="25" t="s">
        <v>381</v>
      </c>
      <c r="E102" s="25" t="s">
        <v>19</v>
      </c>
      <c r="F102" s="25"/>
      <c r="G102" s="25">
        <v>550.6</v>
      </c>
      <c r="H102" s="25">
        <v>727.01000000000033</v>
      </c>
      <c r="I102" s="25"/>
      <c r="J102" s="25" t="s">
        <v>63</v>
      </c>
    </row>
    <row r="103" spans="1:10" x14ac:dyDescent="0.25">
      <c r="A103" s="25">
        <v>137</v>
      </c>
      <c r="B103" s="27">
        <v>43090</v>
      </c>
      <c r="C103" s="25" t="s">
        <v>384</v>
      </c>
      <c r="D103" s="25" t="s">
        <v>385</v>
      </c>
      <c r="E103" s="25" t="s">
        <v>5</v>
      </c>
      <c r="F103" s="25">
        <v>431.1</v>
      </c>
      <c r="G103" s="25"/>
      <c r="H103" s="25">
        <v>1158.1100000000004</v>
      </c>
      <c r="I103" s="25" t="s">
        <v>63</v>
      </c>
      <c r="J103" s="25"/>
    </row>
    <row r="104" spans="1:10" x14ac:dyDescent="0.25">
      <c r="A104" s="25">
        <v>138</v>
      </c>
      <c r="B104" s="27">
        <v>43091</v>
      </c>
      <c r="C104" s="25" t="s">
        <v>386</v>
      </c>
      <c r="D104" s="25" t="s">
        <v>387</v>
      </c>
      <c r="E104" s="25" t="s">
        <v>18</v>
      </c>
      <c r="F104" s="25"/>
      <c r="G104" s="25">
        <v>10</v>
      </c>
      <c r="H104" s="25">
        <v>1148.1100000000004</v>
      </c>
      <c r="I104" s="25"/>
      <c r="J104" s="25" t="s">
        <v>69</v>
      </c>
    </row>
    <row r="105" spans="1:10" x14ac:dyDescent="0.25">
      <c r="A105" s="25">
        <v>139</v>
      </c>
      <c r="B105" s="27">
        <v>43091</v>
      </c>
      <c r="C105" s="25" t="s">
        <v>388</v>
      </c>
      <c r="D105" s="25" t="s">
        <v>390</v>
      </c>
      <c r="E105" s="25" t="s">
        <v>18</v>
      </c>
      <c r="F105" s="25"/>
      <c r="G105" s="25">
        <v>7</v>
      </c>
      <c r="H105" s="25">
        <v>1141.1100000000004</v>
      </c>
      <c r="I105" s="25"/>
      <c r="J105" s="25" t="s">
        <v>68</v>
      </c>
    </row>
    <row r="106" spans="1:10" x14ac:dyDescent="0.25">
      <c r="A106" s="25">
        <v>140</v>
      </c>
      <c r="B106" s="27">
        <v>43091</v>
      </c>
      <c r="C106" s="25" t="s">
        <v>389</v>
      </c>
      <c r="D106" s="25" t="s">
        <v>391</v>
      </c>
      <c r="E106" s="25" t="s">
        <v>18</v>
      </c>
      <c r="F106" s="25"/>
      <c r="G106" s="25">
        <v>5</v>
      </c>
      <c r="H106" s="25">
        <v>1136.1100000000004</v>
      </c>
      <c r="I106" s="25"/>
      <c r="J106" s="25" t="s">
        <v>74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6"/>
  <sheetViews>
    <sheetView workbookViewId="0">
      <selection activeCell="A12" sqref="A12"/>
    </sheetView>
  </sheetViews>
  <sheetFormatPr defaultRowHeight="15" x14ac:dyDescent="0.25"/>
  <cols>
    <col min="1" max="1" width="30.28515625" bestFit="1" customWidth="1"/>
  </cols>
  <sheetData>
    <row r="2" spans="1:1" x14ac:dyDescent="0.25">
      <c r="A2" s="2" t="s">
        <v>16</v>
      </c>
    </row>
    <row r="3" spans="1:1" x14ac:dyDescent="0.25">
      <c r="A3" t="s">
        <v>5</v>
      </c>
    </row>
    <row r="4" spans="1:1" x14ac:dyDescent="0.25">
      <c r="A4" t="s">
        <v>17</v>
      </c>
    </row>
    <row r="5" spans="1:1" x14ac:dyDescent="0.25">
      <c r="A5" t="s">
        <v>21</v>
      </c>
    </row>
    <row r="6" spans="1:1" x14ac:dyDescent="0.25">
      <c r="A6" t="s">
        <v>18</v>
      </c>
    </row>
    <row r="7" spans="1:1" x14ac:dyDescent="0.25">
      <c r="A7" t="s">
        <v>19</v>
      </c>
    </row>
    <row r="8" spans="1:1" x14ac:dyDescent="0.25">
      <c r="A8" t="s">
        <v>246</v>
      </c>
    </row>
    <row r="9" spans="1:1" x14ac:dyDescent="0.25">
      <c r="A9" t="s">
        <v>20</v>
      </c>
    </row>
    <row r="10" spans="1:1" x14ac:dyDescent="0.25">
      <c r="A10" t="s">
        <v>65</v>
      </c>
    </row>
    <row r="11" spans="1:1" x14ac:dyDescent="0.25">
      <c r="A11" t="s">
        <v>278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72</v>
      </c>
    </row>
    <row r="15" spans="1:1" x14ac:dyDescent="0.25">
      <c r="A15" t="s">
        <v>55</v>
      </c>
    </row>
    <row r="16" spans="1:1" x14ac:dyDescent="0.25">
      <c r="A16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2 6 3 8 e 4 6 - 5 d b a - 4 c 1 7 - b 9 3 6 - 0 7 0 8 e a e e 4 d 6 5 "   x m l n s = " h t t p : / / s c h e m a s . m i c r o s o f t . c o m / D a t a M a s h u p " > A A A A A F M G A A B Q S w M E F A A C A A g A c 6 H p T H D 1 z + C n A A A A + A A A A B I A H A B D b 2 5 m a W c v U G F j a 2 F n Z S 5 4 b W w g o h g A K K A U A A A A A A A A A A A A A A A A A A A A A A A A A A A A h Y / N C o J A G E V f R W b v / I l Q 8 j k u W p Y Q C N F W p k k H d Q x n b H y 3 F j 1 S r 5 B Q V r u W 9 3 I u n P u 4 3 S G b u j a 4 q s H q 3 q S I Y Y o C Z W R / 0 q Z K 0 e j O 4 Q p l A v a l b M p K B T N s b D J Z n a L a u U t C i P c e + w j 3 Q 0 U 4 p Y w c 8 1 0 h a 9 W V o T b W l U Y q 9 F m d / q + Q g M N L R n A c r 3 H M o h g z z o A s N e T a f B E + G 2 M K 5 K e E z d i 6 c V D C N m G x B b J E I O 8 X 4 g l Q S w M E F A A C A A g A c 6 H p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O h 6 U w t N 6 c K S g M A A D E Q A A A T A B w A R m 9 y b X V s Y X M v U 2 V j d G l v b j E u b S C i G A A o o B Q A A A A A A A A A A A A A A A A A A A A A A A A A A A D t V s 1 O 2 0 A Q v i P l H V b b S y J Z I X b 4 R 1 x K W g n 1 A C I B p B C E F n u r O L Z 3 r f X a T R T l 3 k N 5 C I 4 9 8 A J I 9 O L w X v U 6 T b L Z e A k H q I T a X G L N r G f m m 2 8 8 3 0 b Y 5 i 4 l o D n 5 N / d L a 6 W 1 q I s Y d s A H G O K n 7 + j p F 0 k f g Y M J S e 8 9 C A 6 A j 3 l p D W S / t s N o L z N 8 6 t v Y r 1 5 Q 5 t 1 Q 6 p U / u z 6 u H l L C M e F R G R 7 u d c 4 i z K L O m c 1 p Q l y b J 7 T T o H Y c C H 8 n Z G 6 C O O 4 c t 0 H 6 M L 4 V R 9 J 7 c a b a 9 6 M + r B i A x L 5 v A M 5 i X D E m i Y s q u 2 5 2 M e a i v r y s 4 e U R x 8 F B E Q T j i 0 u c A z g 5 f z W 6 b C C O r m a R 2 1 l Z W B z n g 1 B E a 6 G b D E 6 L I R J 9 p S w 4 p H 4 c k N Y g x F H 5 m T K M 4 R B O j p r Q E K E w Q G Q w M s D U b B W b 6 8 X m j a m Z 4 z 6 X 7 J s a + 1 Z x m O 1 i 8 0 6 x e V c T 3 K z p H B q s p q V 7 o a 5 z b G g i 6 Q C b W z r H t s 6 x o 3 P o c F s 6 3 J a p c + i A W x q e L Q 1 u a 1 N j X y B 6 N P 8 + j p 2 I s / R O T P J P Q C O O u H i I + P g h t P F 8 r J v Y z z 7 8 S S w x z w v D b 8 g j L I 2 t N K r S e E o T K Q 2 h N H j S s E 2 D S W Z r B + r K J 6 i X M L t L c O / p z s W A u c j x B h I G z w 3 L q x A b d U 3 w p Z a c 4 o A m e N 6 S F 5 Q i N U r C c M J w 1 k 2 a I E 0 a g g J d m l n V Q 3 l d w E Z 6 x + M A K u s C j n 9 U g U M 9 H z k x V H Y G b G V z B 5 W F A R s s 7 o K Q p f c 9 H K w n 6 a O D e l B Z H l n 1 u R s q 2 w O e L x 3 P C W 3 n H a e e 7 J j Q e 8 L c H u K C E 2 f B m b 9 2 P g j 9 b P k L z B 4 N s v J H l d K a S 5 5 t 4 S q J A m W r 8 p Y y d a 3 o l F U z t / 9 t r V K W 2 3 + x e h 9 i p Z D 8 d 7 V K W R O F i X W g L R 3 o + i L o 9 6 a H p n T C l L W x J j 3 L y a X s l p T e k v J b U g G W F F / R 3 v n z r o S o 9 k p 6 t i z H C y s H n l B W H d 9 W o b J z X l f w c q F L v H g 9 X J a 2 N 5 O 8 v Z W a t w e 1 c / q y i 0 8 h L 9 r 7 j k q F q R / + l 9 1 8 p t z N 6 V I Y m p K i 5 U F q / b z b c o P V l h Y 2 s V K o i u Z K W V z R H T G p M 1 z 5 a n G y v D m p c + R H h G 9 t V E X E i W O G J n + B x M E N Z r l n B k 5 1 S F h l l 4 Q q u 6 5 w 9 o f l p U n I m T u l 3 9 S d J b 4 u j O w u I J Q D w U K 1 y R H j 0 Y X L u + V L i a W r r K c f z 2 F l 4 f p V k H L / N 1 B L A Q I t A B Q A A g A I A H O h 6 U x w 9 c / g p w A A A P g A A A A S A A A A A A A A A A A A A A A A A A A A A A B D b 2 5 m a W c v U G F j a 2 F n Z S 5 4 b W x Q S w E C L Q A U A A I A C A B z o e l M D 8 r p q 6 Q A A A D p A A A A E w A A A A A A A A A A A A A A A A D z A A A A W 0 N v b n R l b n R f V H l w Z X N d L n h t b F B L A Q I t A B Q A A g A I A H O h 6 U w t N 6 c K S g M A A D E Q A A A T A A A A A A A A A A A A A A A A A O Q B A A B G b 3 J t d W x h c y 9 T Z W N 0 a W 9 u M S 5 t U E s F B g A A A A A D A A M A w g A A A H s F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M l A A A A A A A A U S U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3 B l J U M 1 J T g 4 Y S V D N S V C R W 4 l Q z M l Q k Q l M j B k Z W 5 u J U M z J U F E a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f D o W N p Y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j D o X J v a z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R M O h d H V t J n F 1 b 3 Q 7 L C Z x d W 9 0 O 8 S M L i B k b 2 t s Y W R 1 J n F 1 b 3 Q 7 L C Z x d W 9 0 O 1 R l e H Q m c X V v d D s s J n F 1 b 3 Q 7 R H J 1 a C B w c s O t a m V t L 3 b D v W R h a i Z x d W 9 0 O y w m c X V v d D t Q c s O t a m V t J n F 1 b 3 Q 7 L C Z x d W 9 0 O 1 b D v W R h a i Z x d W 9 0 O y w m c X V v d D t a b 3 N 0 Y X R v a y Z x d W 9 0 O y w m c X V v d D t Q c m l q Y X T D q S B v Z C Z x d W 9 0 O y w m c X V v d D t W e X B s Y X R l b s O p I G t v b X U m c X V v d D t d I i A v P j x F b n R y e S B U e X B l P S J G a W x s Q 2 9 s d W 1 u V H l w Z X M i I F Z h b H V l P S J z Q U F B R 0 J n Q U F B Q U F B I i A v P j x F b n R y e S B U e X B l P S J G a W x s T G F z d F V w Z G F 0 Z W Q i I F Z h b H V l P S J k M j A x O C 0 w N i 0 y O V Q y M D o 0 N D o y M i 4 2 M D g 2 O T g 0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V G F y Z 2 V 0 T m F t Z U N 1 c 3 R v b W l 6 Z W Q i I F Z h b H V l P S J s M S I g L z 4 8 R W 5 0 c n k g V H l w Z T 0 i U X V l c n l J R C I g V m F s d W U 9 I n N h Z T B k M W E y M C 1 h N j E 3 L T Q y Z m I t Y W R h O C 1 j M j Y 3 N D Z h O T R j O W Y i I C 8 + P E V u d H J 5 I F R 5 c G U 9 I k Z p b G x D b 3 V u d C I g V m F s d W U 9 I m w y O T g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l x Y h h x b 5 u w 7 0 g Z G V u b s O t a y 9 a b W V u Z W 7 D v S B 0 e X A u e 0 N v b H V t b j I s M X 0 m c X V v d D s s J n F 1 b 3 Q 7 U 2 V j d G l v b j E v c G X F i G H F v m 7 D v S B k Z W 5 u w 6 1 r L 1 p t Z W 5 l b s O 9 I H R 5 c C 5 7 Q 2 9 s d W 1 u M y w y f S Z x d W 9 0 O y w m c X V v d D t T Z W N 0 a W 9 u M S 9 w Z c W I Y c W + b s O 9 I G R l b m 7 D r W s v W m 1 l b m V u w 7 0 g d H l w L n t D b 2 x 1 b W 4 0 L D N 9 J n F 1 b 3 Q 7 L C Z x d W 9 0 O 1 N l Y 3 R p b 2 4 x L 3 B l x Y h h x b 5 u w 7 0 g Z G V u b s O t a y 9 a b W V u Z W 7 D v S B 0 e X A u e 0 N v b H V t b j U s N H 0 m c X V v d D s s J n F 1 b 3 Q 7 U 2 V j d G l v b j E v c G X F i G H F v m 7 D v S B k Z W 5 u w 6 1 r L 1 p t Z W 5 l b s O 9 I H R 5 c C 5 7 Q 2 9 s d W 1 u N i w 1 f S Z x d W 9 0 O y w m c X V v d D t T Z W N 0 a W 9 u M S 9 w Z c W I Y c W + b s O 9 I G R l b m 7 D r W s v W m 1 l b m V u w 7 0 g d H l w L n t D b 2 x 1 b W 4 3 L D Z 9 J n F 1 b 3 Q 7 L C Z x d W 9 0 O 1 N l Y 3 R p b 2 4 x L 3 B l x Y h h x b 5 u w 7 0 g Z G V u b s O t a y 9 a b W V u Z W 7 D v S B 0 e X A u e 0 N v b H V t b j g s N 3 0 m c X V v d D s s J n F 1 b 3 Q 7 U 2 V j d G l v b j E v c G X F i G H F v m 7 D v S B k Z W 5 u w 6 1 r L 3 B l x Y h h x b 5 u w 7 0 g Z G V u b s O t a 1 9 T a G V l d C 5 7 Q 2 9 s d W 1 u M j c s M j Z 9 J n F 1 b 3 Q 7 L C Z x d W 9 0 O 1 N l Y 3 R p b 2 4 x L 3 B l x Y h h x b 5 u w 7 0 g Z G V u b s O t a y 9 w Z c W I Y c W + b s O 9 I G R l b m 7 D r W t f U 2 h l Z X Q u e 0 N v b H V t b j I 4 L D I 3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w Z c W I Y c W + b s O 9 I G R l b m 7 D r W s v W m 1 l b m V u w 7 0 g d H l w L n t D b 2 x 1 b W 4 y L D F 9 J n F 1 b 3 Q 7 L C Z x d W 9 0 O 1 N l Y 3 R p b 2 4 x L 3 B l x Y h h x b 5 u w 7 0 g Z G V u b s O t a y 9 a b W V u Z W 7 D v S B 0 e X A u e 0 N v b H V t b j M s M n 0 m c X V v d D s s J n F 1 b 3 Q 7 U 2 V j d G l v b j E v c G X F i G H F v m 7 D v S B k Z W 5 u w 6 1 r L 1 p t Z W 5 l b s O 9 I H R 5 c C 5 7 Q 2 9 s d W 1 u N C w z f S Z x d W 9 0 O y w m c X V v d D t T Z W N 0 a W 9 u M S 9 w Z c W I Y c W + b s O 9 I G R l b m 7 D r W s v W m 1 l b m V u w 7 0 g d H l w L n t D b 2 x 1 b W 4 1 L D R 9 J n F 1 b 3 Q 7 L C Z x d W 9 0 O 1 N l Y 3 R p b 2 4 x L 3 B l x Y h h x b 5 u w 7 0 g Z G V u b s O t a y 9 a b W V u Z W 7 D v S B 0 e X A u e 0 N v b H V t b j Y s N X 0 m c X V v d D s s J n F 1 b 3 Q 7 U 2 V j d G l v b j E v c G X F i G H F v m 7 D v S B k Z W 5 u w 6 1 r L 1 p t Z W 5 l b s O 9 I H R 5 c C 5 7 Q 2 9 s d W 1 u N y w 2 f S Z x d W 9 0 O y w m c X V v d D t T Z W N 0 a W 9 u M S 9 w Z c W I Y c W + b s O 9 I G R l b m 7 D r W s v W m 1 l b m V u w 7 0 g d H l w L n t D b 2 x 1 b W 4 4 L D d 9 J n F 1 b 3 Q 7 L C Z x d W 9 0 O 1 N l Y 3 R p b 2 4 x L 3 B l x Y h h x b 5 u w 7 0 g Z G V u b s O t a y 9 w Z c W I Y c W + b s O 9 I G R l b m 7 D r W t f U 2 h l Z X Q u e 0 N v b H V t b j I 3 L D I 2 f S Z x d W 9 0 O y w m c X V v d D t T Z W N 0 a W 9 u M S 9 w Z c W I Y c W + b s O 9 I G R l b m 7 D r W s v c G X F i G H F v m 7 D v S B k Z W 5 u w 6 1 r X 1 N o Z W V 0 L n t D b 2 x 1 b W 4 y O C w y N 3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U l Q z U l O D h h J U M 1 J U J F b i V D M y V C R C U y M G R l b m 4 l Q z M l Q U R r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U l Q z U l O D h h J U M 1 J U J F b i V D M y V C R C U y M G R l b m 4 l Q z M l Q U R r L 3 B l J U M 1 J T g 4 Y S V D N S V C R W 4 l Q z M l Q k Q l M j B k Z W 5 u J U M z J U F E a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l J U M 1 J T g 4 Y S V D N S V C R W 4 l Q z M l Q k Q l M j B k Z W 5 u J U M z J U F E a y 9 a b W V u Z W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Z S V D N S U 4 O G E l Q z U l Q k V u J U M z J U J E J T I w Z G V u b i V D M y V B R G s v T 2 R z d H I l Q z M l Q T F u Z W 4 l Q z M l Q T k l M j B v c 3 R h d G 4 l Q z M l Q T k l M j B z d C V D N C V C Q X B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l J U M 1 J T g 4 Y S V D N S V C R W 4 l Q z M l Q k Q l M j B k Z W 5 u J U M z J U F E a y 9 P Z H N 0 c i V D M y V B M W 5 l b i V D M y V B O S U y M G 5 h a n Z y Y 2 h u Z W o l Q z U l Q T F p Z S U y M H J p Y W R r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l J U M 1 J T g 4 Y S V D N S V C R W 4 l Q z M l Q k Q l M j B k Z W 5 u J U M z J U F E a y 9 P Z H N 0 c i V D M y V B M W 5 l b i V D M y V B O S U y M H N 0 J U M 0 J U J B c G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U l Q z U l O D h h J U M 1 J U J F b i V D M y V C R C U y M G R l b m 4 l Q z M l Q U R r L 1 B y Z W 1 l b m 9 2 Y W 4 l Q z M l Q T k l M j B z d C V D N C V C Q X B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l J U M 1 J T g 4 Y S V D N S V C R W 4 l Q z M l Q k Q l M j B k Z W 5 u J U M z J U F E a y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f D o W N p Y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w Z c W I Y c W + b s O 9 X 2 R l b m 7 D r W t f X z I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I w 6 F y b 2 s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x M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D c t M D l U M T g 6 M T E 6 M z k u O D Y 5 N j E x O F o i I C 8 + P E V u d H J 5 I F R 5 c G U 9 I k Z p b G x D b 2 x 1 b W 5 U e X B l c y I g V m F s d W U 9 I n N B d 2 t H Q m d Z R k J R V U d C Z z 0 9 I i A v P j x F b n R y e S B U e X B l P S J G a W x s Q 2 9 s d W 1 u T m F t Z X M i I F Z h b H V l P S J z W y Z x d W 9 0 O 1 B v c i 7 E j S 4 m c X V v d D s s J n F 1 b 3 Q 7 R M O h d H V t J n F 1 b 3 Q 7 L C Z x d W 9 0 O 8 S M L i B k b 2 t s Y W R 1 J n F 1 b 3 Q 7 L C Z x d W 9 0 O 1 R l e H Q m c X V v d D s s J n F 1 b 3 Q 7 R H J 1 a C B 2 w 7 1 k Y X Z r d S 9 w c s O t a m V t J n F 1 b 3 Q 7 L C Z x d W 9 0 O 1 B y w 6 1 q Z W 0 m c X V v d D s s J n F 1 b 3 Q 7 V s O 9 Z G F q J n F 1 b 3 Q 7 L C Z x d W 9 0 O 1 p v c 3 R h d G 9 r J n F 1 b 3 Q 7 L C Z x d W 9 0 O 1 B y a W p h d M O p I G 9 k O i Z x d W 9 0 O y w m c X V v d D t W e X B s Y X R l b s O p I G t v b X U 6 J n F 1 b 3 Q 7 X S I g L z 4 8 R W 5 0 c n k g V H l w Z T 0 i U X V l c n l J R C I g V m F s d W U 9 I n M 5 N z N j M 2 Q x N y 0 y Y T k 2 L T Q 2 O G Q t O D Y 0 N C 0 4 Z T c w M T R j M G U y N D g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Z c W I Y c W + b s O 9 I G R l b m 7 D r W s g K D I p L 1 p t Z W 5 l b s O 9 I H R 5 c D E u e 1 B v c i 7 E j S 4 s M H 0 m c X V v d D s s J n F 1 b 3 Q 7 U 2 V j d G l v b j E v c G X F i G H F v m 7 D v S B k Z W 5 u w 6 1 r I C g y K S 9 a b W V u Z W 7 D v S B 0 e X A x L n t E w 6 F 0 d W 0 s M X 0 m c X V v d D s s J n F 1 b 3 Q 7 U 2 V j d G l v b j E v c G X F i G H F v m 7 D v S B k Z W 5 u w 6 1 r I C g y K S 9 a b W V u Z W 7 D v S B 0 e X A u e 0 N v b H V t b j M s M n 0 m c X V v d D s s J n F 1 b 3 Q 7 U 2 V j d G l v b j E v c G X F i G H F v m 7 D v S B k Z W 5 u w 6 1 r I C g y K S 9 a b W V u Z W 7 D v S B 0 e X A u e 0 N v b H V t b j Q s M 3 0 m c X V v d D s s J n F 1 b 3 Q 7 U 2 V j d G l v b j E v c G X F i G H F v m 7 D v S B k Z W 5 u w 6 1 r I C g y K S 9 a b W V u Z W 7 D v S B 0 e X A u e 0 N v b H V t b j U s N H 0 m c X V v d D s s J n F 1 b 3 Q 7 U 2 V j d G l v b j E v c G X F i G H F v m 7 D v S B k Z W 5 u w 6 1 r I C g y K S 9 a b W V u Z W 7 D v S B 0 e X A x L n t Q c s O t a m V t L D V 9 J n F 1 b 3 Q 7 L C Z x d W 9 0 O 1 N l Y 3 R p b 2 4 x L 3 B l x Y h h x b 5 u w 7 0 g Z G V u b s O t a y A o M i k v W m 1 l b m V u w 7 0 g d H l w M S 5 7 V s O 9 Z G F q L D Z 9 J n F 1 b 3 Q 7 L C Z x d W 9 0 O 1 N l Y 3 R p b 2 4 x L 3 B l x Y h h x b 5 u w 7 0 g Z G V u b s O t a y A o M i k v W m 1 l b m V u w 7 0 g d H l w M S 5 7 W m 9 z d G F 0 b 2 s s N 3 0 m c X V v d D s s J n F 1 b 3 Q 7 U 2 V j d G l v b j E v c G X F i G H F v m 7 D v S B k Z W 5 u w 6 1 r I C g y K S 9 a b W V u Z W 7 D v S B 0 e X A u e 0 N v b H V t b j I 3 L D I 2 f S Z x d W 9 0 O y w m c X V v d D t T Z W N 0 a W 9 u M S 9 w Z c W I Y c W + b s O 9 I G R l b m 7 D r W s g K D I p L 1 p t Z W 5 l b s O 9 I H R 5 c C 5 7 Q 2 9 s d W 1 u M j g s M j d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w Z c W I Y c W + b s O 9 I G R l b m 7 D r W s g K D I p L 1 p t Z W 5 l b s O 9 I H R 5 c D E u e 1 B v c i 7 E j S 4 s M H 0 m c X V v d D s s J n F 1 b 3 Q 7 U 2 V j d G l v b j E v c G X F i G H F v m 7 D v S B k Z W 5 u w 6 1 r I C g y K S 9 a b W V u Z W 7 D v S B 0 e X A x L n t E w 6 F 0 d W 0 s M X 0 m c X V v d D s s J n F 1 b 3 Q 7 U 2 V j d G l v b j E v c G X F i G H F v m 7 D v S B k Z W 5 u w 6 1 r I C g y K S 9 a b W V u Z W 7 D v S B 0 e X A u e 0 N v b H V t b j M s M n 0 m c X V v d D s s J n F 1 b 3 Q 7 U 2 V j d G l v b j E v c G X F i G H F v m 7 D v S B k Z W 5 u w 6 1 r I C g y K S 9 a b W V u Z W 7 D v S B 0 e X A u e 0 N v b H V t b j Q s M 3 0 m c X V v d D s s J n F 1 b 3 Q 7 U 2 V j d G l v b j E v c G X F i G H F v m 7 D v S B k Z W 5 u w 6 1 r I C g y K S 9 a b W V u Z W 7 D v S B 0 e X A u e 0 N v b H V t b j U s N H 0 m c X V v d D s s J n F 1 b 3 Q 7 U 2 V j d G l v b j E v c G X F i G H F v m 7 D v S B k Z W 5 u w 6 1 r I C g y K S 9 a b W V u Z W 7 D v S B 0 e X A x L n t Q c s O t a m V t L D V 9 J n F 1 b 3 Q 7 L C Z x d W 9 0 O 1 N l Y 3 R p b 2 4 x L 3 B l x Y h h x b 5 u w 7 0 g Z G V u b s O t a y A o M i k v W m 1 l b m V u w 7 0 g d H l w M S 5 7 V s O 9 Z G F q L D Z 9 J n F 1 b 3 Q 7 L C Z x d W 9 0 O 1 N l Y 3 R p b 2 4 x L 3 B l x Y h h x b 5 u w 7 0 g Z G V u b s O t a y A o M i k v W m 1 l b m V u w 7 0 g d H l w M S 5 7 W m 9 z d G F 0 b 2 s s N 3 0 m c X V v d D s s J n F 1 b 3 Q 7 U 2 V j d G l v b j E v c G X F i G H F v m 7 D v S B k Z W 5 u w 6 1 r I C g y K S 9 a b W V u Z W 7 D v S B 0 e X A u e 0 N v b H V t b j I 3 L D I 2 f S Z x d W 9 0 O y w m c X V v d D t T Z W N 0 a W 9 u M S 9 w Z c W I Y c W + b s O 9 I G R l b m 7 D r W s g K D I p L 1 p t Z W 5 l b s O 9 I H R 5 c C 5 7 Q 2 9 s d W 1 u M j g s M j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Z S V D N S U 4 O G E l Q z U l Q k V u J U M z J U J E J T I w Z G V u b i V D M y V B R G s l M j A o M i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Z S V D N S U 4 O G E l Q z U l Q k V u J U M z J U J E J T I w Z G V u b i V D M y V B R G s l M j A o M i k v c G U l Q z U l O D h h J U M 1 J U J F b i V D M y V C R C U y M G R l b m 4 l Q z M l Q U R r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U l Q z U l O D h h J U M 1 J U J F b i V D M y V C R C U y M G R l b m 4 l Q z M l Q U R r J T I w K D I p L 1 p t Z W 5 l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l J U M 1 J T g 4 Y S V D N S V C R W 4 l Q z M l Q k Q l M j B k Z W 5 u J U M z J U F E a y U y M C g y K S 9 P Z H N 0 c i V D M y V B M W 5 l b i V D M y V B O S U y M G 9 z d G F 0 b i V D M y V B O S U y M H N 0 J U M 0 J U J B c G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U l Q z U l O D h h J U M 1 J U J F b i V D M y V C R C U y M G R l b m 4 l Q z M l Q U R r J T I w K D I p L 1 B y Z W 1 l b m 9 2 Y W 4 l Q z M l Q T k l M j B z d C V D N C V C Q X B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l J U M 1 J T g 4 Y S V D N S V C R W 4 l Q z M l Q k Q l M j B k Z W 5 u J U M z J U F E a y U y M C g y K S 9 P Z H N 0 c i V D M y V B M W 5 l b i V D M y V B O S U y M G 5 h a n Z y Y 2 h u Z W o l Q z U l Q T F p Z S U y M H J p Y W R r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l J U M 1 J T g 4 Y S V D N S V C R W 4 l Q z M l Q k Q l M j B k Z W 5 u J U M z J U F E a y U y M C g y K S 9 P Z H N 0 c i V D M y V B M W 5 l b i V D M y V B O S U y M G 9 z d G F 0 b i V D M y V B O S U y M H N 0 J U M 0 J U J B c G N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l J U M 1 J T g 4 Y S V D N S V C R W 4 l Q z M l Q k Q l M j B k Z W 5 u J U M z J U F E a y U y M C g y K S 9 a b W V u Z W 4 l Q z M l Q k Q l M j B 0 e X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U l Q z U l O D h h J U M 1 J U J F b i V D M y V C R C U y M G R l b m 4 l Q z M l Q U R r J T I w K D I p L 0 Z p b H R y b 3 Z h b i V D M y V B O S U y M H J p Y W R r e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I Z i d l K j p s Q q j g u q g J z k p A A A A A A A I A A A A A A B B m A A A A A Q A A I A A A A G h o E 9 L 1 X P 3 s b 9 K A S Y f H j + f W D 4 3 a p 8 d d p T L t g T K e L B f 1 A A A A A A 6 A A A A A A g A A I A A A A H w 2 r W u Y e m b p + Q U 8 M 9 w p j M I O F w m y + X 3 Y A 0 n 7 r g Z r 0 k z n U A A A A J N H D B + M L T 0 y S h I e 8 v o 8 + R 4 a M e M Q w F L D I M V F B 1 3 Z R + R j q 8 N n 1 G 4 e b J j C R b C g w 2 J 8 X c 1 3 n L + I M o n 8 h C E 5 0 M y V X R T T h P 3 t Q r h b r 4 q m u 2 6 E Z 7 v 7 Q A A A A D r l / 6 I 4 y + / b v 0 m s V 9 H x g V I d 6 J t i p l p t / E 7 C K U n u 8 C q E E E C N V E Q 6 W D I s e d W D u z g x F 6 Q s m I q z b u S p 1 V t R E a r x 7 / Q = < / D a t a M a s h u p > 
</file>

<file path=customXml/itemProps1.xml><?xml version="1.0" encoding="utf-8"?>
<ds:datastoreItem xmlns:ds="http://schemas.openxmlformats.org/officeDocument/2006/customXml" ds:itemID="{900C1EEA-180C-46E3-BD3D-DD053B93B6B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peňažný denník</vt:lpstr>
      <vt:lpstr>kniha záväzkov</vt:lpstr>
      <vt:lpstr>majetok</vt:lpstr>
      <vt:lpstr>pokladničná kniha</vt:lpstr>
      <vt:lpstr>pomoc</vt:lpstr>
      <vt:lpstr>'peňažný denník'!Print_Area</vt:lpstr>
      <vt:lpstr>'peňažný denník'!Print_Titles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Uctovnictvo</dc:creator>
  <cp:lastModifiedBy>Polak, Robert (Automation COE)</cp:lastModifiedBy>
  <cp:lastPrinted>2018-06-24T15:11:36Z</cp:lastPrinted>
  <dcterms:created xsi:type="dcterms:W3CDTF">2018-06-22T19:40:10Z</dcterms:created>
  <dcterms:modified xsi:type="dcterms:W3CDTF">2018-10-25T10:52:36Z</dcterms:modified>
</cp:coreProperties>
</file>